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1723475-566A-4B9B-AB74-13C2D85FE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ij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3" l="1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8" i="3" s="1"/>
  <c r="E41" i="3" l="1"/>
  <c r="E42" i="3" s="1"/>
  <c r="E43" i="3" l="1"/>
  <c r="E44" i="3" s="1"/>
</calcChain>
</file>

<file path=xl/sharedStrings.xml><?xml version="1.0" encoding="utf-8"?>
<sst xmlns="http://schemas.openxmlformats.org/spreadsheetml/2006/main" count="55" uniqueCount="30">
  <si>
    <t>1c</t>
  </si>
  <si>
    <t>1d</t>
  </si>
  <si>
    <t>1e</t>
  </si>
  <si>
    <t>1f</t>
  </si>
  <si>
    <t>2a</t>
  </si>
  <si>
    <t>2b</t>
  </si>
  <si>
    <t>2d</t>
  </si>
  <si>
    <t>Odjel/odsjek</t>
  </si>
  <si>
    <t>Vrsta drveća</t>
  </si>
  <si>
    <t>Bagrem</t>
  </si>
  <si>
    <t>Kitnjak</t>
  </si>
  <si>
    <t>P. jasen</t>
  </si>
  <si>
    <t>O. grab</t>
  </si>
  <si>
    <t>Trešnja</t>
  </si>
  <si>
    <t>OTB</t>
  </si>
  <si>
    <t>Lipa sp.</t>
  </si>
  <si>
    <t>OMB</t>
  </si>
  <si>
    <t>O. bukva</t>
  </si>
  <si>
    <t>UKUPNO</t>
  </si>
  <si>
    <t>SPECIFIKACIJA DRVNOG SORTIMENTA</t>
  </si>
  <si>
    <t>Uvećanje početne vrijednosti  u %*</t>
  </si>
  <si>
    <t>Uvećanje početne cijene u eurima</t>
  </si>
  <si>
    <t>Ukupna ponuđena vrijednost bez PDV</t>
  </si>
  <si>
    <t>PDV</t>
  </si>
  <si>
    <t xml:space="preserve">Ukupna ponuđena vrijednost s PDV </t>
  </si>
  <si>
    <r>
      <t>Doznačena količina u m</t>
    </r>
    <r>
      <rPr>
        <b/>
        <sz val="11"/>
        <color theme="1"/>
        <rFont val="Calibri"/>
        <family val="2"/>
        <charset val="238"/>
      </rPr>
      <t>³</t>
    </r>
  </si>
  <si>
    <r>
      <t>Početna cijena za m</t>
    </r>
    <r>
      <rPr>
        <b/>
        <sz val="11"/>
        <color theme="1"/>
        <rFont val="Calibri"/>
        <family val="2"/>
        <charset val="238"/>
      </rPr>
      <t>³</t>
    </r>
  </si>
  <si>
    <t>Početna vrijednost bez PDV</t>
  </si>
  <si>
    <t>*Na predviđeno mjesto potrebno je upisati % uvećanja. Formule za izračun ugrađene su u tablicu.</t>
  </si>
  <si>
    <t>Napomena: stvarne količine utvrditi će ovlaštene osobe Šumarije Popovača.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</si>
</sst>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right"/>
    </xf>
    <xf numFmtId="4" fontId="0" fillId="4" borderId="0" xfId="0" applyNumberFormat="1" applyFill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C738-C6EA-4F21-BBC4-16782FA3A87C}">
  <dimension ref="A1:E48"/>
  <sheetViews>
    <sheetView tabSelected="1" workbookViewId="0">
      <selection activeCell="D2" sqref="D2:D3"/>
    </sheetView>
  </sheetViews>
  <sheetFormatPr defaultRowHeight="15" x14ac:dyDescent="0.25"/>
  <cols>
    <col min="2" max="2" width="17.42578125" customWidth="1"/>
    <col min="3" max="3" width="15.28515625" customWidth="1"/>
    <col min="4" max="4" width="13.7109375" customWidth="1"/>
    <col min="5" max="5" width="17.5703125" customWidth="1"/>
  </cols>
  <sheetData>
    <row r="1" spans="1:5" x14ac:dyDescent="0.25">
      <c r="A1" s="13" t="s">
        <v>19</v>
      </c>
      <c r="B1" s="13"/>
      <c r="C1" s="13"/>
      <c r="D1" s="13"/>
      <c r="E1" s="13"/>
    </row>
    <row r="2" spans="1:5" x14ac:dyDescent="0.25">
      <c r="A2" s="14" t="s">
        <v>7</v>
      </c>
      <c r="B2" s="14" t="s">
        <v>8</v>
      </c>
      <c r="C2" s="15" t="s">
        <v>25</v>
      </c>
      <c r="D2" s="26" t="s">
        <v>26</v>
      </c>
      <c r="E2" s="17" t="s">
        <v>27</v>
      </c>
    </row>
    <row r="3" spans="1:5" x14ac:dyDescent="0.25">
      <c r="A3" s="14"/>
      <c r="B3" s="14"/>
      <c r="C3" s="16"/>
      <c r="D3" s="27"/>
      <c r="E3" s="18"/>
    </row>
    <row r="4" spans="1:5" x14ac:dyDescent="0.25">
      <c r="A4" s="5" t="s">
        <v>0</v>
      </c>
      <c r="B4" s="2" t="s">
        <v>9</v>
      </c>
      <c r="C4" s="2">
        <v>5.58</v>
      </c>
      <c r="D4" s="3">
        <v>23</v>
      </c>
      <c r="E4" s="6">
        <f>C4*D4</f>
        <v>128.34</v>
      </c>
    </row>
    <row r="5" spans="1:5" x14ac:dyDescent="0.25">
      <c r="A5" s="19" t="s">
        <v>1</v>
      </c>
      <c r="B5" s="2" t="s">
        <v>10</v>
      </c>
      <c r="C5" s="2">
        <v>214.08</v>
      </c>
      <c r="D5" s="3">
        <v>140</v>
      </c>
      <c r="E5" s="6">
        <f t="shared" ref="E5:E37" si="0">C5*D5</f>
        <v>29971.200000000001</v>
      </c>
    </row>
    <row r="6" spans="1:5" x14ac:dyDescent="0.25">
      <c r="A6" s="19"/>
      <c r="B6" s="2" t="s">
        <v>11</v>
      </c>
      <c r="C6" s="2">
        <v>181.25</v>
      </c>
      <c r="D6" s="3">
        <v>59</v>
      </c>
      <c r="E6" s="6">
        <f t="shared" si="0"/>
        <v>10693.75</v>
      </c>
    </row>
    <row r="7" spans="1:5" x14ac:dyDescent="0.25">
      <c r="A7" s="19"/>
      <c r="B7" s="2" t="s">
        <v>12</v>
      </c>
      <c r="C7" s="2">
        <v>68.28</v>
      </c>
      <c r="D7" s="3">
        <v>30</v>
      </c>
      <c r="E7" s="6">
        <f t="shared" si="0"/>
        <v>2048.4</v>
      </c>
    </row>
    <row r="8" spans="1:5" x14ac:dyDescent="0.25">
      <c r="A8" s="19"/>
      <c r="B8" s="2" t="s">
        <v>9</v>
      </c>
      <c r="C8" s="2">
        <v>794.11</v>
      </c>
      <c r="D8" s="3">
        <v>23</v>
      </c>
      <c r="E8" s="6">
        <f t="shared" si="0"/>
        <v>18264.53</v>
      </c>
    </row>
    <row r="9" spans="1:5" x14ac:dyDescent="0.25">
      <c r="A9" s="19"/>
      <c r="B9" s="2" t="s">
        <v>13</v>
      </c>
      <c r="C9" s="2">
        <v>26.06</v>
      </c>
      <c r="D9" s="3">
        <v>34</v>
      </c>
      <c r="E9" s="6">
        <f t="shared" si="0"/>
        <v>886.04</v>
      </c>
    </row>
    <row r="10" spans="1:5" x14ac:dyDescent="0.25">
      <c r="A10" s="19"/>
      <c r="B10" s="2" t="s">
        <v>14</v>
      </c>
      <c r="C10" s="2">
        <v>93.05</v>
      </c>
      <c r="D10" s="3">
        <v>28</v>
      </c>
      <c r="E10" s="6">
        <f t="shared" si="0"/>
        <v>2605.4</v>
      </c>
    </row>
    <row r="11" spans="1:5" x14ac:dyDescent="0.25">
      <c r="A11" s="19"/>
      <c r="B11" s="2" t="s">
        <v>15</v>
      </c>
      <c r="C11" s="2">
        <v>141.55000000000001</v>
      </c>
      <c r="D11" s="3">
        <v>40</v>
      </c>
      <c r="E11" s="6">
        <f t="shared" si="0"/>
        <v>5662</v>
      </c>
    </row>
    <row r="12" spans="1:5" x14ac:dyDescent="0.25">
      <c r="A12" s="19"/>
      <c r="B12" s="2" t="s">
        <v>16</v>
      </c>
      <c r="C12" s="2">
        <v>9.67</v>
      </c>
      <c r="D12" s="3">
        <v>13</v>
      </c>
      <c r="E12" s="6">
        <f t="shared" si="0"/>
        <v>125.71</v>
      </c>
    </row>
    <row r="13" spans="1:5" x14ac:dyDescent="0.25">
      <c r="A13" s="19" t="s">
        <v>2</v>
      </c>
      <c r="B13" s="2" t="s">
        <v>10</v>
      </c>
      <c r="C13" s="2">
        <v>5.79</v>
      </c>
      <c r="D13" s="3">
        <v>180</v>
      </c>
      <c r="E13" s="6">
        <f t="shared" si="0"/>
        <v>1042.2</v>
      </c>
    </row>
    <row r="14" spans="1:5" x14ac:dyDescent="0.25">
      <c r="A14" s="19"/>
      <c r="B14" s="2" t="s">
        <v>11</v>
      </c>
      <c r="C14" s="2">
        <v>38.340000000000003</v>
      </c>
      <c r="D14" s="3">
        <v>93</v>
      </c>
      <c r="E14" s="6">
        <f t="shared" si="0"/>
        <v>3565.6200000000003</v>
      </c>
    </row>
    <row r="15" spans="1:5" x14ac:dyDescent="0.25">
      <c r="A15" s="19"/>
      <c r="B15" s="2" t="s">
        <v>15</v>
      </c>
      <c r="C15" s="2">
        <v>51.78</v>
      </c>
      <c r="D15" s="3">
        <v>46</v>
      </c>
      <c r="E15" s="6">
        <f t="shared" si="0"/>
        <v>2381.88</v>
      </c>
    </row>
    <row r="16" spans="1:5" x14ac:dyDescent="0.25">
      <c r="A16" s="10" t="s">
        <v>3</v>
      </c>
      <c r="B16" s="2" t="s">
        <v>10</v>
      </c>
      <c r="C16" s="2">
        <v>32.549999999999997</v>
      </c>
      <c r="D16" s="3">
        <v>140</v>
      </c>
      <c r="E16" s="6">
        <f t="shared" si="0"/>
        <v>4557</v>
      </c>
    </row>
    <row r="17" spans="1:5" x14ac:dyDescent="0.25">
      <c r="A17" s="20"/>
      <c r="B17" s="2" t="s">
        <v>17</v>
      </c>
      <c r="C17" s="2">
        <v>146.99</v>
      </c>
      <c r="D17" s="3">
        <v>140</v>
      </c>
      <c r="E17" s="6">
        <f t="shared" si="0"/>
        <v>20578.600000000002</v>
      </c>
    </row>
    <row r="18" spans="1:5" x14ac:dyDescent="0.25">
      <c r="A18" s="20"/>
      <c r="B18" s="2" t="s">
        <v>11</v>
      </c>
      <c r="C18" s="2">
        <v>3.97</v>
      </c>
      <c r="D18" s="3">
        <v>58</v>
      </c>
      <c r="E18" s="6">
        <f t="shared" si="0"/>
        <v>230.26000000000002</v>
      </c>
    </row>
    <row r="19" spans="1:5" x14ac:dyDescent="0.25">
      <c r="A19" s="20"/>
      <c r="B19" s="2" t="s">
        <v>12</v>
      </c>
      <c r="C19" s="2">
        <v>34.049999999999997</v>
      </c>
      <c r="D19" s="3">
        <v>38</v>
      </c>
      <c r="E19" s="6">
        <f t="shared" si="0"/>
        <v>1293.8999999999999</v>
      </c>
    </row>
    <row r="20" spans="1:5" x14ac:dyDescent="0.25">
      <c r="A20" s="20"/>
      <c r="B20" s="2" t="s">
        <v>13</v>
      </c>
      <c r="C20" s="2">
        <v>9.6300000000000008</v>
      </c>
      <c r="D20" s="3">
        <v>48</v>
      </c>
      <c r="E20" s="6">
        <f t="shared" si="0"/>
        <v>462.24</v>
      </c>
    </row>
    <row r="21" spans="1:5" x14ac:dyDescent="0.25">
      <c r="A21" s="20"/>
      <c r="B21" s="2" t="s">
        <v>14</v>
      </c>
      <c r="C21" s="2">
        <v>4.8600000000000003</v>
      </c>
      <c r="D21" s="3">
        <v>28</v>
      </c>
      <c r="E21" s="6">
        <f t="shared" si="0"/>
        <v>136.08000000000001</v>
      </c>
    </row>
    <row r="22" spans="1:5" x14ac:dyDescent="0.25">
      <c r="A22" s="21"/>
      <c r="B22" s="2" t="s">
        <v>15</v>
      </c>
      <c r="C22" s="2">
        <v>41.1</v>
      </c>
      <c r="D22" s="3">
        <v>40</v>
      </c>
      <c r="E22" s="6">
        <f t="shared" si="0"/>
        <v>1644</v>
      </c>
    </row>
    <row r="23" spans="1:5" x14ac:dyDescent="0.25">
      <c r="A23" s="19" t="s">
        <v>4</v>
      </c>
      <c r="B23" s="2" t="s">
        <v>10</v>
      </c>
      <c r="C23" s="2">
        <v>46.39</v>
      </c>
      <c r="D23" s="3">
        <v>180</v>
      </c>
      <c r="E23" s="6">
        <f t="shared" si="0"/>
        <v>8350.2000000000007</v>
      </c>
    </row>
    <row r="24" spans="1:5" x14ac:dyDescent="0.25">
      <c r="A24" s="19"/>
      <c r="B24" s="2" t="s">
        <v>17</v>
      </c>
      <c r="C24" s="2">
        <v>22.49</v>
      </c>
      <c r="D24" s="3">
        <v>53</v>
      </c>
      <c r="E24" s="6">
        <f t="shared" si="0"/>
        <v>1191.97</v>
      </c>
    </row>
    <row r="25" spans="1:5" x14ac:dyDescent="0.25">
      <c r="A25" s="19"/>
      <c r="B25" s="2" t="s">
        <v>12</v>
      </c>
      <c r="C25" s="2">
        <v>25.26</v>
      </c>
      <c r="D25" s="3">
        <v>38</v>
      </c>
      <c r="E25" s="6">
        <f t="shared" si="0"/>
        <v>959.88000000000011</v>
      </c>
    </row>
    <row r="26" spans="1:5" x14ac:dyDescent="0.25">
      <c r="A26" s="19"/>
      <c r="B26" s="2" t="s">
        <v>9</v>
      </c>
      <c r="C26" s="2">
        <v>22.18</v>
      </c>
      <c r="D26" s="3">
        <v>33</v>
      </c>
      <c r="E26" s="6">
        <f t="shared" si="0"/>
        <v>731.93999999999994</v>
      </c>
    </row>
    <row r="27" spans="1:5" x14ac:dyDescent="0.25">
      <c r="A27" s="19"/>
      <c r="B27" s="2" t="s">
        <v>15</v>
      </c>
      <c r="C27" s="2">
        <v>22.28</v>
      </c>
      <c r="D27" s="3">
        <v>40</v>
      </c>
      <c r="E27" s="6">
        <f t="shared" si="0"/>
        <v>891.2</v>
      </c>
    </row>
    <row r="28" spans="1:5" x14ac:dyDescent="0.25">
      <c r="A28" s="19" t="s">
        <v>5</v>
      </c>
      <c r="B28" s="2" t="s">
        <v>10</v>
      </c>
      <c r="C28" s="2">
        <v>96.39</v>
      </c>
      <c r="D28" s="3">
        <v>180</v>
      </c>
      <c r="E28" s="6">
        <f t="shared" si="0"/>
        <v>17350.2</v>
      </c>
    </row>
    <row r="29" spans="1:5" x14ac:dyDescent="0.25">
      <c r="A29" s="19"/>
      <c r="B29" s="2" t="s">
        <v>17</v>
      </c>
      <c r="C29" s="2">
        <v>12.41</v>
      </c>
      <c r="D29" s="3">
        <v>53</v>
      </c>
      <c r="E29" s="6">
        <f t="shared" si="0"/>
        <v>657.73</v>
      </c>
    </row>
    <row r="30" spans="1:5" x14ac:dyDescent="0.25">
      <c r="A30" s="19"/>
      <c r="B30" s="2" t="s">
        <v>12</v>
      </c>
      <c r="C30" s="2">
        <v>114.92</v>
      </c>
      <c r="D30" s="3">
        <v>38</v>
      </c>
      <c r="E30" s="6">
        <f t="shared" si="0"/>
        <v>4366.96</v>
      </c>
    </row>
    <row r="31" spans="1:5" x14ac:dyDescent="0.25">
      <c r="A31" s="19"/>
      <c r="B31" s="2" t="s">
        <v>9</v>
      </c>
      <c r="C31" s="2">
        <v>569.54</v>
      </c>
      <c r="D31" s="3">
        <v>33</v>
      </c>
      <c r="E31" s="6">
        <f t="shared" si="0"/>
        <v>18794.82</v>
      </c>
    </row>
    <row r="32" spans="1:5" x14ac:dyDescent="0.25">
      <c r="A32" s="19"/>
      <c r="B32" s="2" t="s">
        <v>13</v>
      </c>
      <c r="C32" s="2">
        <v>22.42</v>
      </c>
      <c r="D32" s="3">
        <v>34</v>
      </c>
      <c r="E32" s="6">
        <f t="shared" si="0"/>
        <v>762.28000000000009</v>
      </c>
    </row>
    <row r="33" spans="1:5" x14ac:dyDescent="0.25">
      <c r="A33" s="19"/>
      <c r="B33" s="2" t="s">
        <v>14</v>
      </c>
      <c r="C33" s="2">
        <v>30.29</v>
      </c>
      <c r="D33" s="3">
        <v>28</v>
      </c>
      <c r="E33" s="6">
        <f t="shared" si="0"/>
        <v>848.12</v>
      </c>
    </row>
    <row r="34" spans="1:5" x14ac:dyDescent="0.25">
      <c r="A34" s="19"/>
      <c r="B34" s="2" t="s">
        <v>15</v>
      </c>
      <c r="C34" s="2">
        <v>43.53</v>
      </c>
      <c r="D34" s="3">
        <v>40</v>
      </c>
      <c r="E34" s="6">
        <f t="shared" si="0"/>
        <v>1741.2</v>
      </c>
    </row>
    <row r="35" spans="1:5" x14ac:dyDescent="0.25">
      <c r="A35" s="10" t="s">
        <v>6</v>
      </c>
      <c r="B35" s="2" t="s">
        <v>9</v>
      </c>
      <c r="C35" s="2">
        <v>28.88</v>
      </c>
      <c r="D35" s="3">
        <v>23</v>
      </c>
      <c r="E35" s="6">
        <f t="shared" si="0"/>
        <v>664.24</v>
      </c>
    </row>
    <row r="36" spans="1:5" x14ac:dyDescent="0.25">
      <c r="A36" s="11"/>
      <c r="B36" s="2" t="s">
        <v>14</v>
      </c>
      <c r="C36" s="2">
        <v>1.31</v>
      </c>
      <c r="D36" s="3">
        <v>28</v>
      </c>
      <c r="E36" s="6">
        <f t="shared" si="0"/>
        <v>36.68</v>
      </c>
    </row>
    <row r="37" spans="1:5" x14ac:dyDescent="0.25">
      <c r="A37" s="12"/>
      <c r="B37" s="2" t="s">
        <v>15</v>
      </c>
      <c r="C37" s="2">
        <v>6.33</v>
      </c>
      <c r="D37" s="3">
        <v>23</v>
      </c>
      <c r="E37" s="6">
        <f t="shared" si="0"/>
        <v>145.59</v>
      </c>
    </row>
    <row r="38" spans="1:5" x14ac:dyDescent="0.25">
      <c r="A38" s="23" t="s">
        <v>18</v>
      </c>
      <c r="B38" s="23"/>
      <c r="C38" s="3">
        <f>SUM(C4:C37)</f>
        <v>2967.31</v>
      </c>
      <c r="D38" s="2"/>
      <c r="E38" s="6">
        <f>SUM(E4:E37)</f>
        <v>163770.16</v>
      </c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24" t="s">
        <v>20</v>
      </c>
      <c r="C40" s="24"/>
      <c r="D40" s="24"/>
      <c r="E40" s="9"/>
    </row>
    <row r="41" spans="1:5" x14ac:dyDescent="0.25">
      <c r="A41" s="1"/>
      <c r="B41" s="24" t="s">
        <v>21</v>
      </c>
      <c r="C41" s="24"/>
      <c r="D41" s="24"/>
      <c r="E41" s="7">
        <f>E38*E40/100</f>
        <v>0</v>
      </c>
    </row>
    <row r="42" spans="1:5" x14ac:dyDescent="0.25">
      <c r="A42" s="1"/>
      <c r="B42" s="24" t="s">
        <v>22</v>
      </c>
      <c r="C42" s="24"/>
      <c r="D42" s="24"/>
      <c r="E42" s="7">
        <f>E38+E41</f>
        <v>163770.16</v>
      </c>
    </row>
    <row r="43" spans="1:5" x14ac:dyDescent="0.25">
      <c r="A43" s="1"/>
      <c r="B43" s="8"/>
      <c r="C43" s="8" t="s">
        <v>23</v>
      </c>
      <c r="D43" s="8"/>
      <c r="E43" s="7">
        <f>E42*0.25</f>
        <v>40942.54</v>
      </c>
    </row>
    <row r="44" spans="1:5" x14ac:dyDescent="0.25">
      <c r="A44" s="1"/>
      <c r="B44" s="24" t="s">
        <v>24</v>
      </c>
      <c r="C44" s="24"/>
      <c r="D44" s="24"/>
      <c r="E44" s="7">
        <f>E42+E43</f>
        <v>204712.7</v>
      </c>
    </row>
    <row r="45" spans="1:5" x14ac:dyDescent="0.25">
      <c r="A45" s="1"/>
      <c r="B45" s="1"/>
      <c r="C45" s="1"/>
      <c r="D45" s="1"/>
      <c r="E45" s="4"/>
    </row>
    <row r="46" spans="1:5" x14ac:dyDescent="0.25">
      <c r="A46" s="25" t="s">
        <v>29</v>
      </c>
      <c r="B46" s="25"/>
      <c r="C46" s="25"/>
      <c r="D46" s="25"/>
      <c r="E46" s="25"/>
    </row>
    <row r="47" spans="1:5" x14ac:dyDescent="0.25">
      <c r="A47" s="22" t="s">
        <v>28</v>
      </c>
      <c r="B47" s="22"/>
      <c r="C47" s="22"/>
      <c r="D47" s="22"/>
      <c r="E47" s="22"/>
    </row>
    <row r="48" spans="1:5" x14ac:dyDescent="0.25">
      <c r="A48" s="1"/>
      <c r="B48" s="1"/>
      <c r="C48" s="1"/>
      <c r="D48" s="1"/>
      <c r="E48" s="4"/>
    </row>
  </sheetData>
  <mergeCells count="19">
    <mergeCell ref="A47:E47"/>
    <mergeCell ref="A38:B38"/>
    <mergeCell ref="B40:D40"/>
    <mergeCell ref="B41:D41"/>
    <mergeCell ref="B42:D42"/>
    <mergeCell ref="B44:D44"/>
    <mergeCell ref="A46:E46"/>
    <mergeCell ref="A35:A37"/>
    <mergeCell ref="A1:E1"/>
    <mergeCell ref="A2:A3"/>
    <mergeCell ref="B2:B3"/>
    <mergeCell ref="C2:C3"/>
    <mergeCell ref="D2:D3"/>
    <mergeCell ref="E2:E3"/>
    <mergeCell ref="A5:A12"/>
    <mergeCell ref="A13:A15"/>
    <mergeCell ref="A16:A22"/>
    <mergeCell ref="A23:A27"/>
    <mergeCell ref="A28:A34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d942c3-ed8c-431f-a145-529d6ac304ec_Enabled">
    <vt:lpwstr>true</vt:lpwstr>
  </property>
  <property fmtid="{D5CDD505-2E9C-101B-9397-08002B2CF9AE}" pid="3" name="MSIP_Label_edd942c3-ed8c-431f-a145-529d6ac304ec_SetDate">
    <vt:lpwstr>2026-04-14T05:41:57Z</vt:lpwstr>
  </property>
  <property fmtid="{D5CDD505-2E9C-101B-9397-08002B2CF9AE}" pid="4" name="MSIP_Label_edd942c3-ed8c-431f-a145-529d6ac304ec_Method">
    <vt:lpwstr>Standard</vt:lpwstr>
  </property>
  <property fmtid="{D5CDD505-2E9C-101B-9397-08002B2CF9AE}" pid="5" name="MSIP_Label_edd942c3-ed8c-431f-a145-529d6ac304ec_Name">
    <vt:lpwstr>edd942c3-ed8c-431f-a145-529d6ac304ec</vt:lpwstr>
  </property>
  <property fmtid="{D5CDD505-2E9C-101B-9397-08002B2CF9AE}" pid="6" name="MSIP_Label_edd942c3-ed8c-431f-a145-529d6ac304ec_SiteId">
    <vt:lpwstr>d6a637ea-8be1-46e6-9b9f-773568479147</vt:lpwstr>
  </property>
  <property fmtid="{D5CDD505-2E9C-101B-9397-08002B2CF9AE}" pid="7" name="MSIP_Label_edd942c3-ed8c-431f-a145-529d6ac304ec_ActionId">
    <vt:lpwstr>d1abb1ae-8938-4caa-863f-87f03596e7bf</vt:lpwstr>
  </property>
  <property fmtid="{D5CDD505-2E9C-101B-9397-08002B2CF9AE}" pid="8" name="MSIP_Label_edd942c3-ed8c-431f-a145-529d6ac304ec_ContentBits">
    <vt:lpwstr>0</vt:lpwstr>
  </property>
</Properties>
</file>