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63CAD788-B4EA-4C03-87B3-24D60759A1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daja na panju" sheetId="2" r:id="rId1"/>
  </sheets>
  <definedNames>
    <definedName name="_xlnm.Print_Area" localSheetId="0">'Prodaja na panju'!$A$3:$E$40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2" l="1"/>
  <c r="E44" i="2" s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6" i="2"/>
  <c r="E45" i="2" l="1"/>
  <c r="E46" i="2" s="1"/>
  <c r="C40" i="2"/>
  <c r="E40" i="2" l="1"/>
</calcChain>
</file>

<file path=xl/sharedStrings.xml><?xml version="1.0" encoding="utf-8"?>
<sst xmlns="http://schemas.openxmlformats.org/spreadsheetml/2006/main" count="55" uniqueCount="30">
  <si>
    <t>1c</t>
  </si>
  <si>
    <t>1d</t>
  </si>
  <si>
    <t>1e</t>
  </si>
  <si>
    <t>1f</t>
  </si>
  <si>
    <t>2a</t>
  </si>
  <si>
    <t>2b</t>
  </si>
  <si>
    <t>2d</t>
  </si>
  <si>
    <t>Odjel/odsjek</t>
  </si>
  <si>
    <t>Vrsta drveća</t>
  </si>
  <si>
    <t>Bagrem</t>
  </si>
  <si>
    <t>Kitnjak</t>
  </si>
  <si>
    <t>P. jasen</t>
  </si>
  <si>
    <t>O. grab</t>
  </si>
  <si>
    <t>Trešnja</t>
  </si>
  <si>
    <t>OTB</t>
  </si>
  <si>
    <t>Lipa sp.</t>
  </si>
  <si>
    <t>OMB</t>
  </si>
  <si>
    <t>O. bukva</t>
  </si>
  <si>
    <t>UKUPNO</t>
  </si>
  <si>
    <t>SPECIFIKACIJA DRVNOG SORTIMENTA</t>
  </si>
  <si>
    <t>Uvećanje početne vrijednosti  u %*</t>
  </si>
  <si>
    <t>Uvećanje početne cijene u eurima</t>
  </si>
  <si>
    <t>Ukupna ponuđena vrijednost bez PDV</t>
  </si>
  <si>
    <t>PDV</t>
  </si>
  <si>
    <t xml:space="preserve">Ukupna ponuđena vrijednost s PDV </t>
  </si>
  <si>
    <r>
      <t>Doznačena količina u m</t>
    </r>
    <r>
      <rPr>
        <b/>
        <sz val="11"/>
        <color theme="1"/>
        <rFont val="Calibri"/>
        <family val="2"/>
        <charset val="238"/>
      </rPr>
      <t>³</t>
    </r>
  </si>
  <si>
    <r>
      <t>Početna cijena za m</t>
    </r>
    <r>
      <rPr>
        <b/>
        <sz val="11"/>
        <color theme="1"/>
        <rFont val="Calibri"/>
        <family val="2"/>
        <charset val="238"/>
      </rPr>
      <t>³</t>
    </r>
  </si>
  <si>
    <t>Početna vrijednost bez PDV</t>
  </si>
  <si>
    <t>*Na predviđeno mjesto potrebno je upisati % uvećanja. Formule za izračun ugrađene su u tablicu.</t>
  </si>
  <si>
    <t>Napomena: stvarne količine utvrditi će ovlaštene osobe Šumarije Popovača.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</si>
</sst>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0" fontId="2" fillId="4" borderId="0" xfId="0" applyFont="1" applyFill="1"/>
    <xf numFmtId="4" fontId="0" fillId="0" borderId="1" xfId="0" applyNumberFormat="1" applyBorder="1" applyAlignment="1">
      <alignment horizontal="right"/>
    </xf>
    <xf numFmtId="4" fontId="0" fillId="0" borderId="0" xfId="0" applyNumberFormat="1"/>
    <xf numFmtId="0" fontId="0" fillId="0" borderId="0" xfId="0" applyAlignment="1">
      <alignment horizontal="right"/>
    </xf>
    <xf numFmtId="4" fontId="0" fillId="5" borderId="0" xfId="0" applyNumberFormat="1" applyFill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1" fillId="3" borderId="3" xfId="0" applyNumberFormat="1" applyFont="1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5" borderId="0" xfId="0" applyFill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9"/>
  <sheetViews>
    <sheetView tabSelected="1" topLeftCell="A13" zoomScaleNormal="100" workbookViewId="0">
      <selection activeCell="K43" sqref="K43"/>
    </sheetView>
  </sheetViews>
  <sheetFormatPr defaultRowHeight="15" x14ac:dyDescent="0.25"/>
  <cols>
    <col min="1" max="2" width="13" style="1" customWidth="1"/>
    <col min="3" max="3" width="20.140625" style="1" customWidth="1"/>
    <col min="4" max="4" width="19.28515625" style="1" customWidth="1"/>
    <col min="5" max="5" width="21.140625" style="4" customWidth="1"/>
  </cols>
  <sheetData>
    <row r="1" spans="1:9" x14ac:dyDescent="0.25">
      <c r="A1" s="20"/>
      <c r="B1" s="20"/>
      <c r="C1" s="20"/>
      <c r="D1" s="20"/>
      <c r="E1" s="20"/>
    </row>
    <row r="3" spans="1:9" x14ac:dyDescent="0.25">
      <c r="A3" s="15" t="s">
        <v>19</v>
      </c>
      <c r="B3" s="15"/>
      <c r="C3" s="15"/>
      <c r="D3" s="15"/>
      <c r="E3" s="15"/>
      <c r="F3" s="6"/>
      <c r="G3" s="6"/>
      <c r="H3" s="6"/>
      <c r="I3" s="6"/>
    </row>
    <row r="4" spans="1:9" x14ac:dyDescent="0.25">
      <c r="A4" s="19" t="s">
        <v>7</v>
      </c>
      <c r="B4" s="19" t="s">
        <v>8</v>
      </c>
      <c r="C4" s="23" t="s">
        <v>25</v>
      </c>
      <c r="D4" s="25" t="s">
        <v>26</v>
      </c>
      <c r="E4" s="21" t="s">
        <v>27</v>
      </c>
    </row>
    <row r="5" spans="1:9" ht="17.25" customHeight="1" x14ac:dyDescent="0.25">
      <c r="A5" s="19"/>
      <c r="B5" s="19"/>
      <c r="C5" s="24"/>
      <c r="D5" s="26"/>
      <c r="E5" s="22"/>
    </row>
    <row r="6" spans="1:9" x14ac:dyDescent="0.25">
      <c r="A6" s="5" t="s">
        <v>0</v>
      </c>
      <c r="B6" s="2" t="s">
        <v>9</v>
      </c>
      <c r="C6" s="2">
        <v>5.58</v>
      </c>
      <c r="D6" s="3">
        <v>23</v>
      </c>
      <c r="E6" s="7">
        <f>C6*D6</f>
        <v>128.34</v>
      </c>
    </row>
    <row r="7" spans="1:9" x14ac:dyDescent="0.25">
      <c r="A7" s="16" t="s">
        <v>1</v>
      </c>
      <c r="B7" s="2" t="s">
        <v>10</v>
      </c>
      <c r="C7" s="2">
        <v>214.08</v>
      </c>
      <c r="D7" s="3">
        <v>140</v>
      </c>
      <c r="E7" s="7">
        <f t="shared" ref="E7:E39" si="0">C7*D7</f>
        <v>29971.200000000001</v>
      </c>
    </row>
    <row r="8" spans="1:9" x14ac:dyDescent="0.25">
      <c r="A8" s="16"/>
      <c r="B8" s="2" t="s">
        <v>11</v>
      </c>
      <c r="C8" s="2">
        <v>181.25</v>
      </c>
      <c r="D8" s="3">
        <v>59</v>
      </c>
      <c r="E8" s="7">
        <f t="shared" si="0"/>
        <v>10693.75</v>
      </c>
    </row>
    <row r="9" spans="1:9" x14ac:dyDescent="0.25">
      <c r="A9" s="16"/>
      <c r="B9" s="2" t="s">
        <v>12</v>
      </c>
      <c r="C9" s="2">
        <v>68.28</v>
      </c>
      <c r="D9" s="3">
        <v>30</v>
      </c>
      <c r="E9" s="7">
        <f t="shared" si="0"/>
        <v>2048.4</v>
      </c>
    </row>
    <row r="10" spans="1:9" x14ac:dyDescent="0.25">
      <c r="A10" s="16"/>
      <c r="B10" s="2" t="s">
        <v>9</v>
      </c>
      <c r="C10" s="2">
        <v>794.11</v>
      </c>
      <c r="D10" s="3">
        <v>23</v>
      </c>
      <c r="E10" s="7">
        <f t="shared" si="0"/>
        <v>18264.53</v>
      </c>
    </row>
    <row r="11" spans="1:9" x14ac:dyDescent="0.25">
      <c r="A11" s="16"/>
      <c r="B11" s="2" t="s">
        <v>13</v>
      </c>
      <c r="C11" s="2">
        <v>26.06</v>
      </c>
      <c r="D11" s="3">
        <v>34</v>
      </c>
      <c r="E11" s="7">
        <f t="shared" si="0"/>
        <v>886.04</v>
      </c>
    </row>
    <row r="12" spans="1:9" x14ac:dyDescent="0.25">
      <c r="A12" s="16"/>
      <c r="B12" s="2" t="s">
        <v>14</v>
      </c>
      <c r="C12" s="2">
        <v>93.05</v>
      </c>
      <c r="D12" s="3">
        <v>28</v>
      </c>
      <c r="E12" s="7">
        <f t="shared" si="0"/>
        <v>2605.4</v>
      </c>
    </row>
    <row r="13" spans="1:9" x14ac:dyDescent="0.25">
      <c r="A13" s="16"/>
      <c r="B13" s="2" t="s">
        <v>15</v>
      </c>
      <c r="C13" s="2">
        <v>141.55000000000001</v>
      </c>
      <c r="D13" s="3">
        <v>40</v>
      </c>
      <c r="E13" s="7">
        <f t="shared" si="0"/>
        <v>5662</v>
      </c>
    </row>
    <row r="14" spans="1:9" x14ac:dyDescent="0.25">
      <c r="A14" s="16"/>
      <c r="B14" s="2" t="s">
        <v>16</v>
      </c>
      <c r="C14" s="2">
        <v>9.67</v>
      </c>
      <c r="D14" s="3">
        <v>13</v>
      </c>
      <c r="E14" s="7">
        <f t="shared" si="0"/>
        <v>125.71</v>
      </c>
    </row>
    <row r="15" spans="1:9" x14ac:dyDescent="0.25">
      <c r="A15" s="16" t="s">
        <v>2</v>
      </c>
      <c r="B15" s="2" t="s">
        <v>10</v>
      </c>
      <c r="C15" s="2">
        <v>5.79</v>
      </c>
      <c r="D15" s="3">
        <v>180</v>
      </c>
      <c r="E15" s="7">
        <f t="shared" si="0"/>
        <v>1042.2</v>
      </c>
    </row>
    <row r="16" spans="1:9" x14ac:dyDescent="0.25">
      <c r="A16" s="16"/>
      <c r="B16" s="2" t="s">
        <v>11</v>
      </c>
      <c r="C16" s="2">
        <v>38.340000000000003</v>
      </c>
      <c r="D16" s="3">
        <v>93</v>
      </c>
      <c r="E16" s="7">
        <f t="shared" si="0"/>
        <v>3565.6200000000003</v>
      </c>
    </row>
    <row r="17" spans="1:5" x14ac:dyDescent="0.25">
      <c r="A17" s="16"/>
      <c r="B17" s="2" t="s">
        <v>15</v>
      </c>
      <c r="C17" s="2">
        <v>51.78</v>
      </c>
      <c r="D17" s="3">
        <v>46</v>
      </c>
      <c r="E17" s="7">
        <f t="shared" si="0"/>
        <v>2381.88</v>
      </c>
    </row>
    <row r="18" spans="1:5" x14ac:dyDescent="0.25">
      <c r="A18" s="11" t="s">
        <v>3</v>
      </c>
      <c r="B18" s="2" t="s">
        <v>10</v>
      </c>
      <c r="C18" s="2">
        <v>32.549999999999997</v>
      </c>
      <c r="D18" s="3">
        <v>140</v>
      </c>
      <c r="E18" s="7">
        <f t="shared" si="0"/>
        <v>4557</v>
      </c>
    </row>
    <row r="19" spans="1:5" x14ac:dyDescent="0.25">
      <c r="A19" s="17"/>
      <c r="B19" s="2" t="s">
        <v>17</v>
      </c>
      <c r="C19" s="2">
        <v>146.99</v>
      </c>
      <c r="D19" s="3">
        <v>140</v>
      </c>
      <c r="E19" s="7">
        <f t="shared" si="0"/>
        <v>20578.600000000002</v>
      </c>
    </row>
    <row r="20" spans="1:5" x14ac:dyDescent="0.25">
      <c r="A20" s="17"/>
      <c r="B20" s="2" t="s">
        <v>11</v>
      </c>
      <c r="C20" s="2">
        <v>3.97</v>
      </c>
      <c r="D20" s="3">
        <v>58</v>
      </c>
      <c r="E20" s="7">
        <f t="shared" si="0"/>
        <v>230.26000000000002</v>
      </c>
    </row>
    <row r="21" spans="1:5" x14ac:dyDescent="0.25">
      <c r="A21" s="17"/>
      <c r="B21" s="2" t="s">
        <v>12</v>
      </c>
      <c r="C21" s="2">
        <v>34.049999999999997</v>
      </c>
      <c r="D21" s="3">
        <v>38</v>
      </c>
      <c r="E21" s="7">
        <f t="shared" si="0"/>
        <v>1293.8999999999999</v>
      </c>
    </row>
    <row r="22" spans="1:5" x14ac:dyDescent="0.25">
      <c r="A22" s="17"/>
      <c r="B22" s="2" t="s">
        <v>13</v>
      </c>
      <c r="C22" s="2">
        <v>9.6300000000000008</v>
      </c>
      <c r="D22" s="3">
        <v>48</v>
      </c>
      <c r="E22" s="7">
        <f t="shared" si="0"/>
        <v>462.24</v>
      </c>
    </row>
    <row r="23" spans="1:5" x14ac:dyDescent="0.25">
      <c r="A23" s="17"/>
      <c r="B23" s="2" t="s">
        <v>14</v>
      </c>
      <c r="C23" s="2">
        <v>4.8600000000000003</v>
      </c>
      <c r="D23" s="3">
        <v>28</v>
      </c>
      <c r="E23" s="7">
        <f t="shared" si="0"/>
        <v>136.08000000000001</v>
      </c>
    </row>
    <row r="24" spans="1:5" x14ac:dyDescent="0.25">
      <c r="A24" s="18"/>
      <c r="B24" s="2" t="s">
        <v>15</v>
      </c>
      <c r="C24" s="2">
        <v>41.1</v>
      </c>
      <c r="D24" s="3">
        <v>40</v>
      </c>
      <c r="E24" s="7">
        <f t="shared" si="0"/>
        <v>1644</v>
      </c>
    </row>
    <row r="25" spans="1:5" x14ac:dyDescent="0.25">
      <c r="A25" s="16" t="s">
        <v>4</v>
      </c>
      <c r="B25" s="2" t="s">
        <v>10</v>
      </c>
      <c r="C25" s="2">
        <v>46.39</v>
      </c>
      <c r="D25" s="3">
        <v>180</v>
      </c>
      <c r="E25" s="7">
        <f t="shared" si="0"/>
        <v>8350.2000000000007</v>
      </c>
    </row>
    <row r="26" spans="1:5" x14ac:dyDescent="0.25">
      <c r="A26" s="16"/>
      <c r="B26" s="2" t="s">
        <v>17</v>
      </c>
      <c r="C26" s="2">
        <v>22.49</v>
      </c>
      <c r="D26" s="3">
        <v>53</v>
      </c>
      <c r="E26" s="7">
        <f t="shared" si="0"/>
        <v>1191.97</v>
      </c>
    </row>
    <row r="27" spans="1:5" x14ac:dyDescent="0.25">
      <c r="A27" s="16"/>
      <c r="B27" s="2" t="s">
        <v>12</v>
      </c>
      <c r="C27" s="2">
        <v>25.26</v>
      </c>
      <c r="D27" s="3">
        <v>38</v>
      </c>
      <c r="E27" s="7">
        <f t="shared" si="0"/>
        <v>959.88000000000011</v>
      </c>
    </row>
    <row r="28" spans="1:5" x14ac:dyDescent="0.25">
      <c r="A28" s="16"/>
      <c r="B28" s="2" t="s">
        <v>9</v>
      </c>
      <c r="C28" s="2">
        <v>22.18</v>
      </c>
      <c r="D28" s="3">
        <v>33</v>
      </c>
      <c r="E28" s="7">
        <f t="shared" si="0"/>
        <v>731.93999999999994</v>
      </c>
    </row>
    <row r="29" spans="1:5" x14ac:dyDescent="0.25">
      <c r="A29" s="16"/>
      <c r="B29" s="2" t="s">
        <v>15</v>
      </c>
      <c r="C29" s="2">
        <v>22.28</v>
      </c>
      <c r="D29" s="3">
        <v>40</v>
      </c>
      <c r="E29" s="7">
        <f t="shared" si="0"/>
        <v>891.2</v>
      </c>
    </row>
    <row r="30" spans="1:5" x14ac:dyDescent="0.25">
      <c r="A30" s="16" t="s">
        <v>5</v>
      </c>
      <c r="B30" s="2" t="s">
        <v>10</v>
      </c>
      <c r="C30" s="2">
        <v>96.39</v>
      </c>
      <c r="D30" s="3">
        <v>180</v>
      </c>
      <c r="E30" s="7">
        <f t="shared" si="0"/>
        <v>17350.2</v>
      </c>
    </row>
    <row r="31" spans="1:5" x14ac:dyDescent="0.25">
      <c r="A31" s="16"/>
      <c r="B31" s="2" t="s">
        <v>17</v>
      </c>
      <c r="C31" s="2">
        <v>12.41</v>
      </c>
      <c r="D31" s="3">
        <v>53</v>
      </c>
      <c r="E31" s="7">
        <f t="shared" si="0"/>
        <v>657.73</v>
      </c>
    </row>
    <row r="32" spans="1:5" x14ac:dyDescent="0.25">
      <c r="A32" s="16"/>
      <c r="B32" s="2" t="s">
        <v>12</v>
      </c>
      <c r="C32" s="2">
        <v>114.92</v>
      </c>
      <c r="D32" s="3">
        <v>38</v>
      </c>
      <c r="E32" s="7">
        <f t="shared" si="0"/>
        <v>4366.96</v>
      </c>
    </row>
    <row r="33" spans="1:6" x14ac:dyDescent="0.25">
      <c r="A33" s="16"/>
      <c r="B33" s="2" t="s">
        <v>9</v>
      </c>
      <c r="C33" s="2">
        <v>569.54</v>
      </c>
      <c r="D33" s="3">
        <v>33</v>
      </c>
      <c r="E33" s="7">
        <f t="shared" si="0"/>
        <v>18794.82</v>
      </c>
    </row>
    <row r="34" spans="1:6" x14ac:dyDescent="0.25">
      <c r="A34" s="16"/>
      <c r="B34" s="2" t="s">
        <v>13</v>
      </c>
      <c r="C34" s="2">
        <v>22.42</v>
      </c>
      <c r="D34" s="3">
        <v>34</v>
      </c>
      <c r="E34" s="7">
        <f t="shared" si="0"/>
        <v>762.28000000000009</v>
      </c>
    </row>
    <row r="35" spans="1:6" x14ac:dyDescent="0.25">
      <c r="A35" s="16"/>
      <c r="B35" s="2" t="s">
        <v>14</v>
      </c>
      <c r="C35" s="2">
        <v>30.29</v>
      </c>
      <c r="D35" s="3">
        <v>28</v>
      </c>
      <c r="E35" s="7">
        <f t="shared" si="0"/>
        <v>848.12</v>
      </c>
    </row>
    <row r="36" spans="1:6" x14ac:dyDescent="0.25">
      <c r="A36" s="16"/>
      <c r="B36" s="2" t="s">
        <v>15</v>
      </c>
      <c r="C36" s="2">
        <v>43.53</v>
      </c>
      <c r="D36" s="3">
        <v>40</v>
      </c>
      <c r="E36" s="7">
        <f t="shared" si="0"/>
        <v>1741.2</v>
      </c>
    </row>
    <row r="37" spans="1:6" x14ac:dyDescent="0.25">
      <c r="A37" s="11" t="s">
        <v>6</v>
      </c>
      <c r="B37" s="2" t="s">
        <v>9</v>
      </c>
      <c r="C37" s="2">
        <v>28.88</v>
      </c>
      <c r="D37" s="3">
        <v>23</v>
      </c>
      <c r="E37" s="7">
        <f t="shared" si="0"/>
        <v>664.24</v>
      </c>
    </row>
    <row r="38" spans="1:6" x14ac:dyDescent="0.25">
      <c r="A38" s="12"/>
      <c r="B38" s="2" t="s">
        <v>14</v>
      </c>
      <c r="C38" s="2">
        <v>1.31</v>
      </c>
      <c r="D38" s="3">
        <v>28</v>
      </c>
      <c r="E38" s="7">
        <f t="shared" si="0"/>
        <v>36.68</v>
      </c>
    </row>
    <row r="39" spans="1:6" x14ac:dyDescent="0.25">
      <c r="A39" s="13"/>
      <c r="B39" s="2" t="s">
        <v>15</v>
      </c>
      <c r="C39" s="2">
        <v>6.33</v>
      </c>
      <c r="D39" s="3">
        <v>23</v>
      </c>
      <c r="E39" s="7">
        <f t="shared" si="0"/>
        <v>145.59</v>
      </c>
    </row>
    <row r="40" spans="1:6" x14ac:dyDescent="0.25">
      <c r="A40" s="14" t="s">
        <v>18</v>
      </c>
      <c r="B40" s="14"/>
      <c r="C40" s="3">
        <f>SUM(C6:C39)</f>
        <v>2967.31</v>
      </c>
      <c r="D40" s="2"/>
      <c r="E40" s="7">
        <f>SUM(E6:E39)</f>
        <v>163770.16</v>
      </c>
    </row>
    <row r="41" spans="1:6" x14ac:dyDescent="0.25">
      <c r="E41" s="1"/>
    </row>
    <row r="42" spans="1:6" x14ac:dyDescent="0.25">
      <c r="B42" s="28" t="s">
        <v>20</v>
      </c>
      <c r="C42" s="28"/>
      <c r="D42" s="28"/>
      <c r="E42" s="10"/>
    </row>
    <row r="43" spans="1:6" x14ac:dyDescent="0.25">
      <c r="B43" s="28" t="s">
        <v>21</v>
      </c>
      <c r="C43" s="28"/>
      <c r="D43" s="28"/>
      <c r="E43" s="8">
        <f>E40*E42/100</f>
        <v>0</v>
      </c>
    </row>
    <row r="44" spans="1:6" x14ac:dyDescent="0.25">
      <c r="B44" s="28" t="s">
        <v>22</v>
      </c>
      <c r="C44" s="28"/>
      <c r="D44" s="28"/>
      <c r="E44" s="8">
        <f>E40+E43</f>
        <v>163770.16</v>
      </c>
      <c r="F44" s="8"/>
    </row>
    <row r="45" spans="1:6" x14ac:dyDescent="0.25">
      <c r="B45" s="9"/>
      <c r="C45" s="9" t="s">
        <v>23</v>
      </c>
      <c r="D45" s="9"/>
      <c r="E45" s="8">
        <f>E44*0.25</f>
        <v>40942.54</v>
      </c>
      <c r="F45" s="8"/>
    </row>
    <row r="46" spans="1:6" x14ac:dyDescent="0.25">
      <c r="B46" s="28" t="s">
        <v>24</v>
      </c>
      <c r="C46" s="28"/>
      <c r="D46" s="28"/>
      <c r="E46" s="8">
        <f>E44+E45</f>
        <v>204712.7</v>
      </c>
      <c r="F46" s="8"/>
    </row>
    <row r="48" spans="1:6" x14ac:dyDescent="0.25">
      <c r="A48" s="29" t="s">
        <v>29</v>
      </c>
      <c r="B48" s="29"/>
      <c r="C48" s="29"/>
      <c r="D48" s="29"/>
      <c r="E48" s="29"/>
    </row>
    <row r="49" spans="1:5" x14ac:dyDescent="0.25">
      <c r="A49" s="27" t="s">
        <v>28</v>
      </c>
      <c r="B49" s="27"/>
      <c r="C49" s="27"/>
      <c r="D49" s="27"/>
      <c r="E49" s="27"/>
    </row>
  </sheetData>
  <mergeCells count="20">
    <mergeCell ref="A49:E49"/>
    <mergeCell ref="B42:D42"/>
    <mergeCell ref="B43:D43"/>
    <mergeCell ref="B44:D44"/>
    <mergeCell ref="B46:D46"/>
    <mergeCell ref="A48:E48"/>
    <mergeCell ref="A1:E1"/>
    <mergeCell ref="E4:E5"/>
    <mergeCell ref="C4:C5"/>
    <mergeCell ref="D4:D5"/>
    <mergeCell ref="A7:A14"/>
    <mergeCell ref="A37:A39"/>
    <mergeCell ref="A40:B40"/>
    <mergeCell ref="A3:E3"/>
    <mergeCell ref="A15:A17"/>
    <mergeCell ref="A18:A24"/>
    <mergeCell ref="A25:A29"/>
    <mergeCell ref="A4:A5"/>
    <mergeCell ref="B4:B5"/>
    <mergeCell ref="A30:A36"/>
  </mergeCells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Prodaja na panju</vt:lpstr>
      <vt:lpstr>'Prodaja na panju'!Podrucje_ispisa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2026-04-22T08:30:35Z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dd942c3-ed8c-431f-a145-529d6ac304ec_Enabled">
    <vt:lpwstr>true</vt:lpwstr>
  </property>
  <property fmtid="{D5CDD505-2E9C-101B-9397-08002B2CF9AE}" pid="3" name="MSIP_Label_edd942c3-ed8c-431f-a145-529d6ac304ec_SetDate">
    <vt:lpwstr>2026-04-14T05:41:57Z</vt:lpwstr>
  </property>
  <property fmtid="{D5CDD505-2E9C-101B-9397-08002B2CF9AE}" pid="4" name="MSIP_Label_edd942c3-ed8c-431f-a145-529d6ac304ec_Method">
    <vt:lpwstr>Standard</vt:lpwstr>
  </property>
  <property fmtid="{D5CDD505-2E9C-101B-9397-08002B2CF9AE}" pid="5" name="MSIP_Label_edd942c3-ed8c-431f-a145-529d6ac304ec_Name">
    <vt:lpwstr>edd942c3-ed8c-431f-a145-529d6ac304ec</vt:lpwstr>
  </property>
  <property fmtid="{D5CDD505-2E9C-101B-9397-08002B2CF9AE}" pid="6" name="MSIP_Label_edd942c3-ed8c-431f-a145-529d6ac304ec_SiteId">
    <vt:lpwstr>d6a637ea-8be1-46e6-9b9f-773568479147</vt:lpwstr>
  </property>
  <property fmtid="{D5CDD505-2E9C-101B-9397-08002B2CF9AE}" pid="7" name="MSIP_Label_edd942c3-ed8c-431f-a145-529d6ac304ec_ActionId">
    <vt:lpwstr>d1abb1ae-8938-4caa-863f-87f03596e7bf</vt:lpwstr>
  </property>
  <property fmtid="{D5CDD505-2E9C-101B-9397-08002B2CF9AE}" pid="8" name="MSIP_Label_edd942c3-ed8c-431f-a145-529d6ac304ec_ContentBits">
    <vt:lpwstr>0</vt:lpwstr>
  </property>
</Properties>
</file>