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" sheetId="3" r:id="rId3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<sst xmlns="http://schemas.openxmlformats.org/spreadsheetml/2006/main" count="129" uniqueCount="88">
  <si>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</si>
  <si>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</si>
  <si>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</si>
  <si>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</si>
  <si>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</si>
  <si>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</si>
  <si>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</si>
  <si>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</si>
  <si>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</si>
  <si>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</si>
  <si>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</si>
  <si>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</si>
  <si>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</si>
  <si>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</si>
  <si>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</si>
  <si>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</si>
  <si>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</si>
  <si>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</si>
  <si>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</si>
  <si>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</si>
  <si>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</si>
  <si>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</si>
  <si>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</si>
  <si>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</si>
  <si>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</si>
  <si>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</si>
  <si>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</si>
  <si>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</si>
  <si>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</si>
  <si>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</si>
  <si>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</si>
  <si>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</si>
  <si>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</si>
  <si>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</si>
  <si>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</si>
  <si>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</si>
  <si>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</si>
  <si>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</si>
  <si>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</si>
  <si>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</si>
  <si>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</si>
  <si>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</si>
  <si>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</si>
  <si>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</si>
  <si>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</si>
  <si>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</si>
  <si>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</si>
  <si>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aktivnosti: REDOVNA DJELATNOST</t>
  </si>
  <si>
    <t>Prihodi za posebne namjene-HZZO</t>
  </si>
  <si>
    <t>Naknada troškova osobama izvan radnog odnosa</t>
  </si>
  <si>
    <t>Naknade građanima i kućanstvima</t>
  </si>
  <si>
    <t>Ostale naknade iz proračuna</t>
  </si>
  <si>
    <t>Naziv aktivnosti: Psiho i socijoterapija branitelja oboljelih od PTSP-a i članova obitelji</t>
  </si>
  <si>
    <t>Naziv aktivnosti: Minimalni standard-DEC</t>
  </si>
  <si>
    <t>Ukupno prihodi i primici za 2021.</t>
  </si>
  <si>
    <t>Prijevozna sredstva</t>
  </si>
  <si>
    <t>Ukupno prihodi i primici za 2022.</t>
  </si>
  <si>
    <t xml:space="preserve">Prihodi od prodaje  nefinancijske imovine </t>
  </si>
  <si>
    <t>Ukupno prihodi i primici za 2020.</t>
  </si>
  <si>
    <t>Prihodi za posebne namjene- HZZO</t>
  </si>
  <si>
    <t>Projekcija 2022.</t>
  </si>
  <si>
    <t>NPB DR. I. BARBOT POPOVAČA</t>
  </si>
  <si>
    <t>Program: ZDRAVSTVO -SPECIJALNA BOLNICA</t>
  </si>
  <si>
    <t>Kamate na primljene kredite</t>
  </si>
  <si>
    <t>Ostali rashodi</t>
  </si>
  <si>
    <t>Kazne penali i naknade štete</t>
  </si>
  <si>
    <t>Građevinski objekti</t>
  </si>
  <si>
    <t>Knjige, umjetnička djela i ostale izložbene vrijednosti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</si>
  <si>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</si>
  <si>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</si>
  <si>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</si>
  <si>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</si>
  <si>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prijevoznim sred.</t>
  </si>
  <si>
    <t>Dodatna ulaganja na ostalu nefin.imovinu</t>
  </si>
  <si>
    <t>Otplata glavnice primljenih kredita</t>
  </si>
  <si>
    <t>Prihod županijski proračun</t>
  </si>
  <si>
    <t>Opći prihodi i primici-PK</t>
  </si>
  <si>
    <t>Vlastiti prihodi-PK</t>
  </si>
  <si>
    <t>Rezultat poslovanja</t>
  </si>
  <si>
    <t>Manjak prihoda</t>
  </si>
  <si>
    <t>PRIJEDLOG FINANCIJSKOG PLANA NPB DR. IVAN BARBOT POPOVAČA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</si>
  <si>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</si>
  <si>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</si>
  <si>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</si>
  <si>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PLAN 2021</t>
  </si>
  <si>
    <t>Projekcija 2023.</t>
  </si>
  <si>
    <t>Ravnateljica:</t>
  </si>
  <si>
    <t>prim. Marina Kovač, dr. med.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</si>
</sst>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47" borderId="19" xfId="0" applyNumberFormat="1" applyFont="1" applyFill="1" applyBorder="1" applyAlignment="1" applyProtection="1">
      <alignment horizontal="center" vertical="center" wrapText="1"/>
      <protection/>
    </xf>
    <xf numFmtId="0" fontId="45" fillId="47" borderId="20" xfId="0" applyNumberFormat="1" applyFont="1" applyFill="1" applyBorder="1" applyAlignment="1" applyProtection="1">
      <alignment horizontal="center" vertical="center" wrapText="1"/>
      <protection/>
    </xf>
    <xf numFmtId="0" fontId="44" fillId="47" borderId="20" xfId="0" applyNumberFormat="1" applyFont="1" applyFill="1" applyBorder="1" applyAlignment="1" applyProtection="1">
      <alignment horizontal="center" vertical="center" wrapText="1"/>
      <protection/>
    </xf>
    <xf numFmtId="0" fontId="44" fillId="48" borderId="20" xfId="0" applyNumberFormat="1" applyFont="1" applyFill="1" applyBorder="1" applyAlignment="1" applyProtection="1">
      <alignment horizontal="center" vertical="center" wrapText="1"/>
      <protection/>
    </xf>
    <xf numFmtId="0" fontId="45" fillId="0" borderId="21" xfId="0" applyNumberFormat="1" applyFont="1" applyFill="1" applyBorder="1" applyAlignment="1" applyProtection="1">
      <alignment horizontal="center"/>
      <protection/>
    </xf>
    <xf numFmtId="0" fontId="43" fillId="0" borderId="21" xfId="0" applyNumberFormat="1" applyFont="1" applyFill="1" applyBorder="1" applyAlignment="1" applyProtection="1">
      <alignment wrapText="1"/>
      <protection/>
    </xf>
    <xf numFmtId="0" fontId="43" fillId="0" borderId="21" xfId="0" applyNumberFormat="1" applyFont="1" applyFill="1" applyBorder="1" applyAlignment="1" applyProtection="1">
      <alignment/>
      <protection/>
    </xf>
    <xf numFmtId="3" fontId="45" fillId="49" borderId="21" xfId="0" applyNumberFormat="1" applyFont="1" applyFill="1" applyBorder="1" applyAlignment="1" applyProtection="1">
      <alignment/>
      <protection/>
    </xf>
    <xf numFmtId="3" fontId="45" fillId="0" borderId="21" xfId="0" applyNumberFormat="1" applyFont="1" applyFill="1" applyBorder="1" applyAlignment="1" applyProtection="1">
      <alignment/>
      <protection/>
    </xf>
    <xf numFmtId="0" fontId="46" fillId="0" borderId="21" xfId="0" applyNumberFormat="1" applyFont="1" applyFill="1" applyBorder="1" applyAlignment="1" applyProtection="1">
      <alignment wrapText="1"/>
      <protection/>
    </xf>
    <xf numFmtId="0" fontId="45" fillId="0" borderId="21" xfId="0" applyNumberFormat="1" applyFont="1" applyFill="1" applyBorder="1" applyAlignment="1" applyProtection="1">
      <alignment/>
      <protection/>
    </xf>
    <xf numFmtId="0" fontId="45" fillId="49" borderId="21" xfId="0" applyNumberFormat="1" applyFont="1" applyFill="1" applyBorder="1" applyAlignment="1" applyProtection="1">
      <alignment/>
      <protection/>
    </xf>
    <xf numFmtId="3" fontId="43" fillId="0" borderId="21" xfId="0" applyNumberFormat="1" applyFont="1" applyFill="1" applyBorder="1" applyAlignment="1" applyProtection="1">
      <alignment/>
      <protection/>
    </xf>
    <xf numFmtId="3" fontId="43" fillId="49" borderId="21" xfId="0" applyNumberFormat="1" applyFont="1" applyFill="1" applyBorder="1" applyAlignment="1" applyProtection="1">
      <alignment/>
      <protection/>
    </xf>
    <xf numFmtId="0" fontId="45" fillId="28" borderId="21" xfId="0" applyNumberFormat="1" applyFont="1" applyFill="1" applyBorder="1" applyAlignment="1" applyProtection="1">
      <alignment horizontal="center"/>
      <protection/>
    </xf>
    <xf numFmtId="0" fontId="45" fillId="50" borderId="21" xfId="0" applyNumberFormat="1" applyFont="1" applyFill="1" applyBorder="1" applyAlignment="1" applyProtection="1">
      <alignment wrapText="1"/>
      <protection/>
    </xf>
    <xf numFmtId="3" fontId="45" fillId="28" borderId="21" xfId="0" applyNumberFormat="1" applyFont="1" applyFill="1" applyBorder="1" applyAlignment="1" applyProtection="1">
      <alignment/>
      <protection/>
    </xf>
    <xf numFmtId="0" fontId="45" fillId="20" borderId="21" xfId="0" applyNumberFormat="1" applyFont="1" applyFill="1" applyBorder="1" applyAlignment="1" applyProtection="1">
      <alignment horizontal="center" vertical="center"/>
      <protection/>
    </xf>
    <xf numFmtId="0" fontId="45" fillId="51" borderId="21" xfId="0" applyNumberFormat="1" applyFont="1" applyFill="1" applyBorder="1" applyAlignment="1" applyProtection="1">
      <alignment wrapText="1"/>
      <protection/>
    </xf>
    <xf numFmtId="3" fontId="45" fillId="20" borderId="21" xfId="0" applyNumberFormat="1" applyFont="1" applyFill="1" applyBorder="1" applyAlignment="1" applyProtection="1">
      <alignment/>
      <protection/>
    </xf>
    <xf numFmtId="0" fontId="45" fillId="0" borderId="21" xfId="0" applyNumberFormat="1" applyFont="1" applyFill="1" applyBorder="1" applyAlignment="1" applyProtection="1">
      <alignment wrapText="1"/>
      <protection/>
    </xf>
    <xf numFmtId="0" fontId="43" fillId="0" borderId="21" xfId="0" applyNumberFormat="1" applyFont="1" applyFill="1" applyBorder="1" applyAlignment="1" applyProtection="1">
      <alignment horizontal="center"/>
      <protection/>
    </xf>
    <xf numFmtId="0" fontId="45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21" xfId="0" applyNumberFormat="1" applyFont="1" applyFill="1" applyBorder="1" applyAlignment="1" applyProtection="1">
      <alignment vertical="center" wrapText="1"/>
      <protection/>
    </xf>
    <xf numFmtId="3" fontId="45" fillId="49" borderId="21" xfId="0" applyNumberFormat="1" applyFont="1" applyFill="1" applyBorder="1" applyAlignment="1" applyProtection="1">
      <alignment vertical="center"/>
      <protection/>
    </xf>
    <xf numFmtId="3" fontId="45" fillId="0" borderId="21" xfId="0" applyNumberFormat="1" applyFont="1" applyFill="1" applyBorder="1" applyAlignment="1" applyProtection="1">
      <alignment vertical="center"/>
      <protection/>
    </xf>
    <xf numFmtId="0" fontId="45" fillId="0" borderId="21" xfId="0" applyNumberFormat="1" applyFont="1" applyFill="1" applyBorder="1" applyAlignment="1" applyProtection="1">
      <alignment horizontal="center" vertical="top"/>
      <protection/>
    </xf>
    <xf numFmtId="0" fontId="45" fillId="0" borderId="21" xfId="0" applyNumberFormat="1" applyFont="1" applyFill="1" applyBorder="1" applyAlignment="1" applyProtection="1">
      <alignment vertical="top" wrapText="1"/>
      <protection/>
    </xf>
    <xf numFmtId="3" fontId="45" fillId="49" borderId="21" xfId="0" applyNumberFormat="1" applyFont="1" applyFill="1" applyBorder="1" applyAlignment="1" applyProtection="1">
      <alignment vertical="top"/>
      <protection/>
    </xf>
    <xf numFmtId="3" fontId="45" fillId="0" borderId="21" xfId="0" applyNumberFormat="1" applyFont="1" applyFill="1" applyBorder="1" applyAlignment="1" applyProtection="1">
      <alignment vertical="top"/>
      <protection/>
    </xf>
    <xf numFmtId="0" fontId="43" fillId="0" borderId="21" xfId="0" applyNumberFormat="1" applyFont="1" applyFill="1" applyBorder="1" applyAlignment="1" applyProtection="1">
      <alignment horizontal="center" vertical="top"/>
      <protection/>
    </xf>
    <xf numFmtId="0" fontId="43" fillId="0" borderId="21" xfId="0" applyNumberFormat="1" applyFont="1" applyFill="1" applyBorder="1" applyAlignment="1" applyProtection="1">
      <alignment vertical="top" wrapText="1"/>
      <protection/>
    </xf>
    <xf numFmtId="3" fontId="43" fillId="49" borderId="21" xfId="0" applyNumberFormat="1" applyFont="1" applyFill="1" applyBorder="1" applyAlignment="1" applyProtection="1">
      <alignment vertical="top"/>
      <protection/>
    </xf>
    <xf numFmtId="3" fontId="43" fillId="0" borderId="21" xfId="0" applyNumberFormat="1" applyFont="1" applyFill="1" applyBorder="1" applyAlignment="1" applyProtection="1">
      <alignment vertical="top"/>
      <protection/>
    </xf>
    <xf numFmtId="0" fontId="45" fillId="52" borderId="21" xfId="0" applyNumberFormat="1" applyFont="1" applyFill="1" applyBorder="1" applyAlignment="1" applyProtection="1">
      <alignment horizontal="center" vertical="center"/>
      <protection/>
    </xf>
    <xf numFmtId="0" fontId="45" fillId="52" borderId="21" xfId="0" applyNumberFormat="1" applyFont="1" applyFill="1" applyBorder="1" applyAlignment="1" applyProtection="1">
      <alignment vertical="top" wrapText="1"/>
      <protection/>
    </xf>
    <xf numFmtId="3" fontId="45" fillId="52" borderId="21" xfId="0" applyNumberFormat="1" applyFont="1" applyFill="1" applyBorder="1" applyAlignment="1" applyProtection="1">
      <alignment vertical="center"/>
      <protection/>
    </xf>
    <xf numFmtId="3" fontId="45" fillId="52" borderId="21" xfId="0" applyNumberFormat="1" applyFont="1" applyFill="1" applyBorder="1" applyAlignment="1" applyProtection="1">
      <alignment vertical="top"/>
      <protection/>
    </xf>
    <xf numFmtId="0" fontId="45" fillId="16" borderId="21" xfId="0" applyNumberFormat="1" applyFont="1" applyFill="1" applyBorder="1" applyAlignment="1" applyProtection="1">
      <alignment horizontal="center" vertical="center"/>
      <protection/>
    </xf>
    <xf numFmtId="0" fontId="45" fillId="16" borderId="21" xfId="0" applyNumberFormat="1" applyFont="1" applyFill="1" applyBorder="1" applyAlignment="1" applyProtection="1">
      <alignment vertical="center" wrapText="1"/>
      <protection/>
    </xf>
    <xf numFmtId="179" fontId="45" fillId="16" borderId="21" xfId="0" applyNumberFormat="1" applyFont="1" applyFill="1" applyBorder="1" applyAlignment="1" applyProtection="1">
      <alignment vertical="center"/>
      <protection/>
    </xf>
    <xf numFmtId="3" fontId="43" fillId="16" borderId="21" xfId="0" applyNumberFormat="1" applyFont="1" applyFill="1" applyBorder="1" applyAlignment="1" applyProtection="1">
      <alignment vertical="center"/>
      <protection/>
    </xf>
    <xf numFmtId="3" fontId="43" fillId="16" borderId="21" xfId="0" applyNumberFormat="1" applyFont="1" applyFill="1" applyBorder="1" applyAlignment="1" applyProtection="1">
      <alignment vertical="top"/>
      <protection/>
    </xf>
    <xf numFmtId="3" fontId="45" fillId="16" borderId="21" xfId="0" applyNumberFormat="1" applyFont="1" applyFill="1" applyBorder="1" applyAlignment="1" applyProtection="1">
      <alignment vertical="center"/>
      <protection/>
    </xf>
    <xf numFmtId="179" fontId="45" fillId="0" borderId="21" xfId="0" applyNumberFormat="1" applyFont="1" applyFill="1" applyBorder="1" applyAlignment="1" applyProtection="1">
      <alignment/>
      <protection/>
    </xf>
    <xf numFmtId="179" fontId="45" fillId="0" borderId="21" xfId="0" applyNumberFormat="1" applyFont="1" applyFill="1" applyBorder="1" applyAlignment="1" applyProtection="1">
      <alignment vertical="center"/>
      <protection/>
    </xf>
    <xf numFmtId="0" fontId="23" fillId="47" borderId="0" xfId="0" applyNumberFormat="1" applyFont="1" applyFill="1" applyBorder="1" applyAlignment="1" applyProtection="1">
      <alignment horizontal="center"/>
      <protection/>
    </xf>
    <xf numFmtId="0" fontId="22" fillId="47" borderId="0" xfId="0" applyNumberFormat="1" applyFont="1" applyFill="1" applyBorder="1" applyAlignment="1" applyProtection="1">
      <alignment wrapText="1"/>
      <protection/>
    </xf>
    <xf numFmtId="0" fontId="22" fillId="47" borderId="0" xfId="0" applyNumberFormat="1" applyFont="1" applyFill="1" applyBorder="1" applyAlignment="1" applyProtection="1">
      <alignment/>
      <protection/>
    </xf>
    <xf numFmtId="0" fontId="45" fillId="0" borderId="21" xfId="0" applyNumberFormat="1" applyFont="1" applyFill="1" applyBorder="1" applyAlignment="1" applyProtection="1">
      <alignment horizontal="center" wrapText="1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7" borderId="17" xfId="0" applyNumberFormat="1" applyFont="1" applyFill="1" applyBorder="1" applyAlignment="1" applyProtection="1">
      <alignment/>
      <protection/>
    </xf>
    <xf numFmtId="1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" fontId="48" fillId="53" borderId="22" xfId="0" applyNumberFormat="1" applyFont="1" applyFill="1" applyBorder="1" applyAlignment="1">
      <alignment horizontal="right" vertical="top" wrapText="1"/>
    </xf>
    <xf numFmtId="1" fontId="48" fillId="53" borderId="23" xfId="0" applyNumberFormat="1" applyFont="1" applyFill="1" applyBorder="1" applyAlignment="1">
      <alignment horizontal="left" wrapText="1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1" fontId="47" fillId="0" borderId="22" xfId="0" applyNumberFormat="1" applyFont="1" applyBorder="1" applyAlignment="1">
      <alignment horizontal="left" wrapText="1"/>
    </xf>
    <xf numFmtId="3" fontId="47" fillId="0" borderId="27" xfId="0" applyNumberFormat="1" applyFont="1" applyBorder="1" applyAlignment="1">
      <alignment horizontal="center" vertical="center" wrapText="1"/>
    </xf>
    <xf numFmtId="3" fontId="47" fillId="0" borderId="28" xfId="0" applyNumberFormat="1" applyFont="1" applyBorder="1" applyAlignment="1">
      <alignment/>
    </xf>
    <xf numFmtId="3" fontId="47" fillId="0" borderId="28" xfId="0" applyNumberFormat="1" applyFont="1" applyBorder="1" applyAlignment="1">
      <alignment horizontal="center" vertical="center" wrapText="1"/>
    </xf>
    <xf numFmtId="3" fontId="47" fillId="0" borderId="29" xfId="0" applyNumberFormat="1" applyFont="1" applyBorder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1" fontId="47" fillId="0" borderId="31" xfId="0" applyNumberFormat="1" applyFont="1" applyBorder="1" applyAlignment="1">
      <alignment horizontal="left" wrapText="1"/>
    </xf>
    <xf numFmtId="3" fontId="47" fillId="0" borderId="32" xfId="0" applyNumberFormat="1" applyFont="1" applyBorder="1" applyAlignment="1">
      <alignment/>
    </xf>
    <xf numFmtId="3" fontId="47" fillId="0" borderId="33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34" xfId="0" applyNumberFormat="1" applyFont="1" applyBorder="1" applyAlignment="1">
      <alignment/>
    </xf>
    <xf numFmtId="3" fontId="68" fillId="0" borderId="33" xfId="0" applyNumberFormat="1" applyFont="1" applyBorder="1" applyAlignment="1">
      <alignment/>
    </xf>
    <xf numFmtId="1" fontId="48" fillId="0" borderId="35" xfId="0" applyNumberFormat="1" applyFont="1" applyBorder="1" applyAlignment="1">
      <alignment wrapText="1"/>
    </xf>
    <xf numFmtId="3" fontId="47" fillId="0" borderId="36" xfId="0" applyNumberFormat="1" applyFont="1" applyBorder="1" applyAlignment="1">
      <alignment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1" fontId="48" fillId="0" borderId="22" xfId="0" applyNumberFormat="1" applyFont="1" applyFill="1" applyBorder="1" applyAlignment="1">
      <alignment horizontal="right" vertical="top" wrapText="1"/>
    </xf>
    <xf numFmtId="1" fontId="48" fillId="0" borderId="23" xfId="0" applyNumberFormat="1" applyFont="1" applyFill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45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5" fillId="0" borderId="37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center" wrapText="1"/>
    </xf>
    <xf numFmtId="0" fontId="45" fillId="0" borderId="17" xfId="0" applyNumberFormat="1" applyFont="1" applyFill="1" applyBorder="1" applyAlignment="1" applyProtection="1" quotePrefix="1">
      <alignment horizontal="left"/>
      <protection/>
    </xf>
    <xf numFmtId="3" fontId="45" fillId="7" borderId="21" xfId="0" applyNumberFormat="1" applyFont="1" applyFill="1" applyBorder="1" applyAlignment="1">
      <alignment horizontal="right"/>
    </xf>
    <xf numFmtId="3" fontId="45" fillId="0" borderId="21" xfId="0" applyNumberFormat="1" applyFont="1" applyFill="1" applyBorder="1" applyAlignment="1">
      <alignment horizontal="right"/>
    </xf>
    <xf numFmtId="0" fontId="48" fillId="7" borderId="37" xfId="0" applyFont="1" applyFill="1" applyBorder="1" applyAlignment="1">
      <alignment horizontal="left"/>
    </xf>
    <xf numFmtId="3" fontId="45" fillId="0" borderId="21" xfId="0" applyNumberFormat="1" applyFont="1" applyBorder="1" applyAlignment="1">
      <alignment horizontal="right"/>
    </xf>
    <xf numFmtId="3" fontId="45" fillId="7" borderId="21" xfId="0" applyNumberFormat="1" applyFont="1" applyFill="1" applyBorder="1" applyAlignment="1" applyProtection="1">
      <alignment horizontal="right" wrapText="1"/>
      <protection/>
    </xf>
    <xf numFmtId="3" fontId="45" fillId="54" borderId="37" xfId="0" applyNumberFormat="1" applyFont="1" applyFill="1" applyBorder="1" applyAlignment="1" quotePrefix="1">
      <alignment horizontal="right"/>
    </xf>
    <xf numFmtId="3" fontId="45" fillId="54" borderId="21" xfId="0" applyNumberFormat="1" applyFont="1" applyFill="1" applyBorder="1" applyAlignment="1" applyProtection="1">
      <alignment horizontal="right" wrapText="1"/>
      <protection/>
    </xf>
    <xf numFmtId="3" fontId="45" fillId="7" borderId="37" xfId="0" applyNumberFormat="1" applyFont="1" applyFill="1" applyBorder="1" applyAlignment="1" quotePrefix="1">
      <alignment horizontal="right"/>
    </xf>
    <xf numFmtId="0" fontId="45" fillId="0" borderId="0" xfId="0" applyNumberFormat="1" applyFont="1" applyFill="1" applyBorder="1" applyAlignment="1" applyProtection="1" quotePrefix="1">
      <alignment horizontal="left" wrapText="1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3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vertical="center" wrapText="1"/>
      <protection/>
    </xf>
    <xf numFmtId="0" fontId="48" fillId="7" borderId="37" xfId="0" applyNumberFormat="1" applyFont="1" applyFill="1" applyBorder="1" applyAlignment="1" applyProtection="1">
      <alignment horizontal="left" wrapText="1"/>
      <protection/>
    </xf>
    <xf numFmtId="0" fontId="47" fillId="7" borderId="17" xfId="0" applyNumberFormat="1" applyFont="1" applyFill="1" applyBorder="1" applyAlignment="1" applyProtection="1">
      <alignment wrapText="1"/>
      <protection/>
    </xf>
    <xf numFmtId="0" fontId="47" fillId="7" borderId="17" xfId="0" applyNumberFormat="1" applyFont="1" applyFill="1" applyBorder="1" applyAlignment="1" applyProtection="1">
      <alignment/>
      <protection/>
    </xf>
    <xf numFmtId="0" fontId="48" fillId="0" borderId="37" xfId="0" applyNumberFormat="1" applyFont="1" applyFill="1" applyBorder="1" applyAlignment="1" applyProtection="1">
      <alignment horizontal="left" wrapText="1"/>
      <protection/>
    </xf>
    <xf numFmtId="0" fontId="47" fillId="0" borderId="17" xfId="0" applyNumberFormat="1" applyFont="1" applyFill="1" applyBorder="1" applyAlignment="1" applyProtection="1">
      <alignment wrapText="1"/>
      <protection/>
    </xf>
    <xf numFmtId="0" fontId="47" fillId="0" borderId="17" xfId="0" applyNumberFormat="1" applyFont="1" applyFill="1" applyBorder="1" applyAlignment="1" applyProtection="1">
      <alignment/>
      <protection/>
    </xf>
    <xf numFmtId="0" fontId="48" fillId="0" borderId="37" xfId="0" applyFont="1" applyFill="1" applyBorder="1" applyAlignment="1" quotePrefix="1">
      <alignment horizontal="left"/>
    </xf>
    <xf numFmtId="0" fontId="48" fillId="0" borderId="37" xfId="0" applyNumberFormat="1" applyFont="1" applyFill="1" applyBorder="1" applyAlignment="1" applyProtection="1" quotePrefix="1">
      <alignment horizontal="left" wrapText="1"/>
      <protection/>
    </xf>
    <xf numFmtId="0" fontId="48" fillId="0" borderId="37" xfId="0" applyFont="1" applyBorder="1" applyAlignment="1" quotePrefix="1">
      <alignment horizontal="left"/>
    </xf>
    <xf numFmtId="0" fontId="48" fillId="7" borderId="37" xfId="0" applyNumberFormat="1" applyFont="1" applyFill="1" applyBorder="1" applyAlignment="1" applyProtection="1" quotePrefix="1">
      <alignment horizontal="left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5" fillId="54" borderId="37" xfId="0" applyNumberFormat="1" applyFont="1" applyFill="1" applyBorder="1" applyAlignment="1" applyProtection="1">
      <alignment horizontal="left" wrapText="1"/>
      <protection/>
    </xf>
    <xf numFmtId="0" fontId="45" fillId="54" borderId="17" xfId="0" applyNumberFormat="1" applyFont="1" applyFill="1" applyBorder="1" applyAlignment="1" applyProtection="1">
      <alignment horizontal="left" wrapText="1"/>
      <protection/>
    </xf>
    <xf numFmtId="0" fontId="45" fillId="54" borderId="38" xfId="0" applyNumberFormat="1" applyFont="1" applyFill="1" applyBorder="1" applyAlignment="1" applyProtection="1">
      <alignment horizontal="left" wrapText="1"/>
      <protection/>
    </xf>
    <xf numFmtId="0" fontId="45" fillId="7" borderId="37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 horizontal="left" wrapText="1"/>
      <protection/>
    </xf>
    <xf numFmtId="0" fontId="45" fillId="7" borderId="38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8" fillId="0" borderId="36" xfId="0" applyNumberFormat="1" applyFont="1" applyBorder="1" applyAlignment="1">
      <alignment horizontal="center"/>
    </xf>
    <xf numFmtId="3" fontId="48" fillId="0" borderId="39" xfId="0" applyNumberFormat="1" applyFont="1" applyBorder="1" applyAlignment="1">
      <alignment horizontal="center"/>
    </xf>
    <xf numFmtId="3" fontId="48" fillId="0" borderId="40" xfId="0" applyNumberFormat="1" applyFont="1" applyBorder="1" applyAlignment="1">
      <alignment horizontal="center"/>
    </xf>
    <xf numFmtId="0" fontId="48" fillId="0" borderId="36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 applyProtection="1" quotePrefix="1">
      <alignment horizontal="left" wrapText="1"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51" fillId="0" borderId="42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8865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8865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41" t="s">
        <v>80</v>
      </c>
      <c r="B3" s="141"/>
      <c r="C3" s="141"/>
      <c r="D3" s="141"/>
      <c r="E3" s="141"/>
      <c r="F3" s="141"/>
      <c r="G3" s="141"/>
      <c r="H3" s="141"/>
    </row>
    <row r="4" spans="1:8" s="30" customFormat="1" ht="26.25" customHeight="1">
      <c r="A4" s="141" t="s">
        <v>36</v>
      </c>
      <c r="B4" s="141"/>
      <c r="C4" s="141"/>
      <c r="D4" s="141"/>
      <c r="E4" s="141"/>
      <c r="F4" s="141"/>
      <c r="G4" s="142"/>
      <c r="H4" s="142"/>
    </row>
    <row r="5" spans="1:8" ht="15.75" customHeight="1">
      <c r="A5" s="122"/>
      <c r="B5" s="123"/>
      <c r="C5" s="123"/>
      <c r="D5" s="123"/>
      <c r="E5" s="123"/>
      <c r="F5" s="41"/>
      <c r="G5" s="41"/>
      <c r="H5" s="41"/>
    </row>
    <row r="6" spans="1:9" ht="27.75" customHeight="1">
      <c r="A6" s="124"/>
      <c r="B6" s="125"/>
      <c r="C6" s="125"/>
      <c r="D6" s="126"/>
      <c r="E6" s="127"/>
      <c r="F6" s="91" t="s">
        <v>81</v>
      </c>
      <c r="G6" s="91" t="s">
        <v>82</v>
      </c>
      <c r="H6" s="92" t="s">
        <v>83</v>
      </c>
      <c r="I6" s="31"/>
    </row>
    <row r="7" spans="1:9" ht="27.75" customHeight="1">
      <c r="A7" s="143" t="s">
        <v>38</v>
      </c>
      <c r="B7" s="144"/>
      <c r="C7" s="144"/>
      <c r="D7" s="144"/>
      <c r="E7" s="145"/>
      <c r="F7" s="128">
        <v>141890756</v>
      </c>
      <c r="G7" s="128">
        <v>141890756</v>
      </c>
      <c r="H7" s="128">
        <v>141890755</v>
      </c>
      <c r="I7" s="35"/>
    </row>
    <row r="8" spans="1:8" ht="22.5" customHeight="1">
      <c r="A8" s="146" t="s">
        <v>0</v>
      </c>
      <c r="B8" s="147"/>
      <c r="C8" s="147"/>
      <c r="D8" s="147"/>
      <c r="E8" s="148"/>
      <c r="F8" s="129">
        <v>141848756</v>
      </c>
      <c r="G8" s="129">
        <v>141848756</v>
      </c>
      <c r="H8" s="129">
        <v>141848756</v>
      </c>
    </row>
    <row r="9" spans="1:8" ht="22.5" customHeight="1">
      <c r="A9" s="149" t="s">
        <v>41</v>
      </c>
      <c r="B9" s="148"/>
      <c r="C9" s="148"/>
      <c r="D9" s="148"/>
      <c r="E9" s="148"/>
      <c r="F9" s="129">
        <v>42000</v>
      </c>
      <c r="G9" s="129">
        <v>42000</v>
      </c>
      <c r="H9" s="129">
        <v>42000</v>
      </c>
    </row>
    <row r="10" spans="1:8" ht="22.5" customHeight="1">
      <c r="A10" s="130" t="s">
        <v>39</v>
      </c>
      <c r="B10" s="93"/>
      <c r="C10" s="93"/>
      <c r="D10" s="93"/>
      <c r="E10" s="93"/>
      <c r="F10" s="128">
        <v>123861705</v>
      </c>
      <c r="G10" s="128">
        <v>123861705</v>
      </c>
      <c r="H10" s="128">
        <v>123861705</v>
      </c>
    </row>
    <row r="11" spans="1:10" ht="22.5" customHeight="1">
      <c r="A11" s="150" t="s">
        <v>1</v>
      </c>
      <c r="B11" s="147"/>
      <c r="C11" s="147"/>
      <c r="D11" s="147"/>
      <c r="E11" s="147"/>
      <c r="F11" s="129">
        <v>120553000</v>
      </c>
      <c r="G11" s="129">
        <v>120553000</v>
      </c>
      <c r="H11" s="129">
        <v>120553000</v>
      </c>
      <c r="I11" s="22"/>
      <c r="J11" s="22"/>
    </row>
    <row r="12" spans="1:10" ht="22.5" customHeight="1">
      <c r="A12" s="151" t="s">
        <v>43</v>
      </c>
      <c r="B12" s="148"/>
      <c r="C12" s="148"/>
      <c r="D12" s="148"/>
      <c r="E12" s="148"/>
      <c r="F12" s="131">
        <v>3308705</v>
      </c>
      <c r="G12" s="131">
        <v>3308705</v>
      </c>
      <c r="H12" s="131">
        <v>3308705</v>
      </c>
      <c r="I12" s="22"/>
      <c r="J12" s="22"/>
    </row>
    <row r="13" spans="1:10" ht="22.5" customHeight="1">
      <c r="A13" s="152" t="s">
        <v>2</v>
      </c>
      <c r="B13" s="144"/>
      <c r="C13" s="144"/>
      <c r="D13" s="144"/>
      <c r="E13" s="144"/>
      <c r="F13" s="132">
        <v>18029051</v>
      </c>
      <c r="G13" s="132">
        <v>18029051</v>
      </c>
      <c r="H13" s="132">
        <v>18029050</v>
      </c>
      <c r="J13" s="22"/>
    </row>
    <row r="14" spans="1:8" ht="25.5" customHeight="1">
      <c r="A14" s="153"/>
      <c r="B14" s="154"/>
      <c r="C14" s="154"/>
      <c r="D14" s="154"/>
      <c r="E14" s="154"/>
      <c r="F14" s="155"/>
      <c r="G14" s="155"/>
      <c r="H14" s="155"/>
    </row>
    <row r="15" spans="1:10" ht="27.75" customHeight="1">
      <c r="A15" s="124"/>
      <c r="B15" s="125"/>
      <c r="C15" s="125"/>
      <c r="D15" s="126"/>
      <c r="E15" s="127"/>
      <c r="F15" s="91" t="s">
        <v>81</v>
      </c>
      <c r="G15" s="91" t="s">
        <v>82</v>
      </c>
      <c r="H15" s="92" t="s">
        <v>83</v>
      </c>
      <c r="J15" s="22"/>
    </row>
    <row r="16" spans="1:10" ht="30.75" customHeight="1">
      <c r="A16" s="156" t="s">
        <v>44</v>
      </c>
      <c r="B16" s="157"/>
      <c r="C16" s="157"/>
      <c r="D16" s="157"/>
      <c r="E16" s="158"/>
      <c r="F16" s="133">
        <v>54087152</v>
      </c>
      <c r="G16" s="133">
        <v>36058101</v>
      </c>
      <c r="H16" s="134">
        <v>18029050</v>
      </c>
      <c r="J16" s="22"/>
    </row>
    <row r="17" spans="1:10" ht="34.5" customHeight="1">
      <c r="A17" s="159" t="s">
        <v>45</v>
      </c>
      <c r="B17" s="160"/>
      <c r="C17" s="160"/>
      <c r="D17" s="160"/>
      <c r="E17" s="161"/>
      <c r="F17" s="135">
        <v>18029051</v>
      </c>
      <c r="G17" s="135">
        <v>18029051</v>
      </c>
      <c r="H17" s="132">
        <v>1809050</v>
      </c>
      <c r="J17" s="22"/>
    </row>
    <row r="18" spans="1:10" s="27" customFormat="1" ht="25.5" customHeight="1">
      <c r="A18" s="164"/>
      <c r="B18" s="154"/>
      <c r="C18" s="154"/>
      <c r="D18" s="154"/>
      <c r="E18" s="154"/>
      <c r="F18" s="155"/>
      <c r="G18" s="155"/>
      <c r="H18" s="155"/>
      <c r="J18" s="37"/>
    </row>
    <row r="19" spans="1:11" s="27" customFormat="1" ht="27.75" customHeight="1">
      <c r="A19" s="124"/>
      <c r="B19" s="125"/>
      <c r="C19" s="125"/>
      <c r="D19" s="126"/>
      <c r="E19" s="127"/>
      <c r="F19" s="91" t="s">
        <v>81</v>
      </c>
      <c r="G19" s="91" t="s">
        <v>82</v>
      </c>
      <c r="H19" s="92" t="s">
        <v>83</v>
      </c>
      <c r="J19" s="37"/>
      <c r="K19" s="37"/>
    </row>
    <row r="20" spans="1:10" s="27" customFormat="1" ht="22.5" customHeight="1">
      <c r="A20" s="146" t="s">
        <v>3</v>
      </c>
      <c r="B20" s="147"/>
      <c r="C20" s="147"/>
      <c r="D20" s="147"/>
      <c r="E20" s="147"/>
      <c r="F20" s="131"/>
      <c r="G20" s="131"/>
      <c r="H20" s="131"/>
      <c r="J20" s="37"/>
    </row>
    <row r="21" spans="1:8" s="27" customFormat="1" ht="33.75" customHeight="1">
      <c r="A21" s="146" t="s">
        <v>4</v>
      </c>
      <c r="B21" s="147"/>
      <c r="C21" s="147"/>
      <c r="D21" s="147"/>
      <c r="E21" s="147"/>
      <c r="F21" s="131"/>
      <c r="G21" s="131"/>
      <c r="H21" s="131"/>
    </row>
    <row r="22" spans="1:11" s="27" customFormat="1" ht="22.5" customHeight="1">
      <c r="A22" s="152" t="s">
        <v>5</v>
      </c>
      <c r="B22" s="144"/>
      <c r="C22" s="144"/>
      <c r="D22" s="144"/>
      <c r="E22" s="144"/>
      <c r="F22" s="128">
        <f>F20-F21</f>
        <v>0</v>
      </c>
      <c r="G22" s="128">
        <f>G20-G21</f>
        <v>0</v>
      </c>
      <c r="H22" s="128">
        <f>H20-H21</f>
        <v>0</v>
      </c>
      <c r="J22" s="38"/>
      <c r="K22" s="37"/>
    </row>
    <row r="23" spans="1:8" s="27" customFormat="1" ht="25.5" customHeight="1">
      <c r="A23" s="164"/>
      <c r="B23" s="154"/>
      <c r="C23" s="154"/>
      <c r="D23" s="154"/>
      <c r="E23" s="154"/>
      <c r="F23" s="155"/>
      <c r="G23" s="155"/>
      <c r="H23" s="155"/>
    </row>
    <row r="24" spans="1:8" s="27" customFormat="1" ht="22.5" customHeight="1">
      <c r="A24" s="150" t="s">
        <v>6</v>
      </c>
      <c r="B24" s="147"/>
      <c r="C24" s="147"/>
      <c r="D24" s="147"/>
      <c r="E24" s="147"/>
      <c r="F24" s="131" t="str">
        <f>IF((F13+F17+F22)&lt;&gt;0,"NESLAGANJE ZBROJA",(F13+F17+F22))</f>
        <v>NESLAGANJE ZBROJA</v>
      </c>
      <c r="G24" s="131" t="str">
        <f>IF((G13+G17+G22)&lt;&gt;0,"NESLAGANJE ZBROJA",(G13+G17+G22))</f>
        <v>NESLAGANJE ZBROJA</v>
      </c>
      <c r="H24" s="131" t="str">
        <f>IF((H13+H17+H22)&lt;&gt;0,"NESLAGANJE ZBROJA",(H13+H17+H22))</f>
        <v>NESLAGANJE ZBROJA</v>
      </c>
    </row>
    <row r="25" spans="1:8" s="27" customFormat="1" ht="18" customHeight="1">
      <c r="A25" s="136"/>
      <c r="B25" s="123"/>
      <c r="C25" s="123"/>
      <c r="D25" s="123"/>
      <c r="E25" s="123"/>
      <c r="F25" s="41"/>
      <c r="G25" s="41"/>
      <c r="H25" s="41"/>
    </row>
    <row r="26" spans="1:8" ht="42" customHeight="1">
      <c r="A26" s="162" t="s">
        <v>46</v>
      </c>
      <c r="B26" s="163"/>
      <c r="C26" s="163"/>
      <c r="D26" s="163"/>
      <c r="E26" s="163"/>
      <c r="F26" s="163"/>
      <c r="G26" s="163"/>
      <c r="H26" s="163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="120" zoomScaleSheetLayoutView="120" zoomScalePageLayoutView="0" workbookViewId="0" topLeftCell="A16">
      <selection activeCell="B11" sqref="B11"/>
    </sheetView>
  </sheetViews>
  <sheetFormatPr defaultColWidth="11.421875" defaultRowHeight="12.75"/>
  <cols>
    <col min="1" max="1" width="16.00390625" style="6" customWidth="1"/>
    <col min="2" max="4" width="17.57421875" style="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s="2" customFormat="1" ht="13.5" thickBot="1">
      <c r="A2" s="94"/>
      <c r="B2" s="95"/>
      <c r="C2" s="95"/>
      <c r="D2" s="95"/>
      <c r="E2" s="95"/>
      <c r="F2" s="95"/>
      <c r="G2" s="95"/>
      <c r="H2" s="96" t="s">
        <v>8</v>
      </c>
    </row>
    <row r="3" spans="1:8" s="2" customFormat="1" ht="26.25" thickBot="1">
      <c r="A3" s="97" t="s">
        <v>9</v>
      </c>
      <c r="B3" s="168">
        <v>2021</v>
      </c>
      <c r="C3" s="169"/>
      <c r="D3" s="169"/>
      <c r="E3" s="169"/>
      <c r="F3" s="169"/>
      <c r="G3" s="169"/>
      <c r="H3" s="170"/>
    </row>
    <row r="4" spans="1:8" s="2" customFormat="1" ht="51.75" thickBot="1">
      <c r="A4" s="98" t="s">
        <v>10</v>
      </c>
      <c r="B4" s="99" t="s">
        <v>11</v>
      </c>
      <c r="C4" s="100" t="s">
        <v>12</v>
      </c>
      <c r="D4" s="100" t="s">
        <v>48</v>
      </c>
      <c r="E4" s="100" t="s">
        <v>13</v>
      </c>
      <c r="F4" s="100" t="s">
        <v>14</v>
      </c>
      <c r="G4" s="100" t="s">
        <v>57</v>
      </c>
      <c r="H4" s="101" t="s">
        <v>15</v>
      </c>
    </row>
    <row r="5" spans="1:8" s="2" customFormat="1" ht="12.75">
      <c r="A5" s="108">
        <v>652</v>
      </c>
      <c r="B5" s="109"/>
      <c r="C5" s="110"/>
      <c r="D5" s="110">
        <v>14530000</v>
      </c>
      <c r="E5" s="110"/>
      <c r="F5" s="110"/>
      <c r="G5" s="111"/>
      <c r="H5" s="112"/>
    </row>
    <row r="6" spans="1:8" s="2" customFormat="1" ht="12.75">
      <c r="A6" s="108">
        <v>661</v>
      </c>
      <c r="B6" s="109"/>
      <c r="C6" s="110">
        <v>520000</v>
      </c>
      <c r="D6" s="110"/>
      <c r="E6" s="110"/>
      <c r="F6" s="110"/>
      <c r="G6" s="111"/>
      <c r="H6" s="112"/>
    </row>
    <row r="7" spans="1:8" s="2" customFormat="1" ht="12.75">
      <c r="A7" s="108">
        <v>663</v>
      </c>
      <c r="B7" s="109"/>
      <c r="C7" s="110"/>
      <c r="D7" s="110"/>
      <c r="E7" s="110"/>
      <c r="F7" s="110">
        <v>1500000</v>
      </c>
      <c r="G7" s="111"/>
      <c r="H7" s="112"/>
    </row>
    <row r="8" spans="1:8" s="2" customFormat="1" ht="12.75">
      <c r="A8" s="108">
        <v>671</v>
      </c>
      <c r="B8" s="109">
        <v>2788705</v>
      </c>
      <c r="C8" s="110"/>
      <c r="D8" s="110"/>
      <c r="E8" s="110"/>
      <c r="F8" s="110"/>
      <c r="G8" s="111"/>
      <c r="H8" s="112"/>
    </row>
    <row r="9" spans="1:8" s="2" customFormat="1" ht="12.75">
      <c r="A9" s="108">
        <v>673</v>
      </c>
      <c r="B9" s="109"/>
      <c r="C9" s="110"/>
      <c r="D9" s="110">
        <v>94118050</v>
      </c>
      <c r="E9" s="110"/>
      <c r="F9" s="110"/>
      <c r="G9" s="111"/>
      <c r="H9" s="112"/>
    </row>
    <row r="10" spans="1:8" s="2" customFormat="1" ht="12.75">
      <c r="A10" s="108">
        <v>922</v>
      </c>
      <c r="B10" s="109"/>
      <c r="C10" s="110"/>
      <c r="D10" s="110">
        <v>10312850</v>
      </c>
      <c r="E10" s="110"/>
      <c r="F10" s="110"/>
      <c r="G10" s="111"/>
      <c r="H10" s="112"/>
    </row>
    <row r="11" spans="1:8" s="2" customFormat="1" ht="12.75">
      <c r="A11" s="108">
        <v>721</v>
      </c>
      <c r="B11" s="109"/>
      <c r="C11" s="110"/>
      <c r="D11" s="113"/>
      <c r="E11" s="110"/>
      <c r="F11" s="110"/>
      <c r="G11" s="111">
        <v>42000</v>
      </c>
      <c r="H11" s="112"/>
    </row>
    <row r="12" spans="1:8" s="2" customFormat="1" ht="12.75">
      <c r="A12" s="108">
        <v>636</v>
      </c>
      <c r="B12" s="109"/>
      <c r="C12" s="110"/>
      <c r="D12" s="113"/>
      <c r="E12" s="110">
        <v>18029051</v>
      </c>
      <c r="F12" s="110"/>
      <c r="G12" s="111"/>
      <c r="H12" s="112"/>
    </row>
    <row r="13" spans="1:8" s="2" customFormat="1" ht="13.5" thickBot="1">
      <c r="A13" s="108">
        <v>641</v>
      </c>
      <c r="B13" s="109"/>
      <c r="C13" s="110">
        <v>50100</v>
      </c>
      <c r="D13" s="113"/>
      <c r="E13" s="110"/>
      <c r="F13" s="110"/>
      <c r="G13" s="111"/>
      <c r="H13" s="112"/>
    </row>
    <row r="14" spans="1:8" s="2" customFormat="1" ht="30" customHeight="1" thickBot="1">
      <c r="A14" s="114" t="s">
        <v>16</v>
      </c>
      <c r="B14" s="115">
        <f aca="true" t="shared" si="0" ref="B14:H14">SUM(B5:B13)</f>
        <v>2788705</v>
      </c>
      <c r="C14" s="115">
        <f t="shared" si="0"/>
        <v>570100</v>
      </c>
      <c r="D14" s="115">
        <f t="shared" si="0"/>
        <v>118960900</v>
      </c>
      <c r="E14" s="115">
        <f t="shared" si="0"/>
        <v>18029051</v>
      </c>
      <c r="F14" s="115">
        <f t="shared" si="0"/>
        <v>1500000</v>
      </c>
      <c r="G14" s="115">
        <f t="shared" si="0"/>
        <v>42000</v>
      </c>
      <c r="H14" s="115">
        <f t="shared" si="0"/>
        <v>0</v>
      </c>
    </row>
    <row r="15" spans="1:8" s="2" customFormat="1" ht="28.5" customHeight="1" thickBot="1">
      <c r="A15" s="114" t="s">
        <v>58</v>
      </c>
      <c r="B15" s="165">
        <f>SUM(B14:H14)</f>
        <v>141890756</v>
      </c>
      <c r="C15" s="166"/>
      <c r="D15" s="166"/>
      <c r="E15" s="166"/>
      <c r="F15" s="166"/>
      <c r="G15" s="166"/>
      <c r="H15" s="167"/>
    </row>
    <row r="16" spans="1:8" ht="13.5" thickBot="1">
      <c r="A16" s="116"/>
      <c r="B16" s="116"/>
      <c r="C16" s="116"/>
      <c r="D16" s="116"/>
      <c r="E16" s="117"/>
      <c r="F16" s="41"/>
      <c r="G16" s="41"/>
      <c r="H16" s="96"/>
    </row>
    <row r="17" spans="1:8" ht="24" customHeight="1" thickBot="1">
      <c r="A17" s="118" t="s">
        <v>9</v>
      </c>
      <c r="B17" s="168">
        <v>2022</v>
      </c>
      <c r="C17" s="169"/>
      <c r="D17" s="169"/>
      <c r="E17" s="169"/>
      <c r="F17" s="169"/>
      <c r="G17" s="169"/>
      <c r="H17" s="170"/>
    </row>
    <row r="18" spans="1:8" ht="51.75" thickBot="1">
      <c r="A18" s="119" t="s">
        <v>10</v>
      </c>
      <c r="B18" s="99" t="s">
        <v>11</v>
      </c>
      <c r="C18" s="100" t="s">
        <v>12</v>
      </c>
      <c r="D18" s="100" t="s">
        <v>48</v>
      </c>
      <c r="E18" s="100" t="s">
        <v>13</v>
      </c>
      <c r="F18" s="100" t="s">
        <v>14</v>
      </c>
      <c r="G18" s="100" t="s">
        <v>57</v>
      </c>
      <c r="H18" s="101" t="s">
        <v>15</v>
      </c>
    </row>
    <row r="19" spans="1:8" ht="12.75">
      <c r="A19" s="102">
        <v>65</v>
      </c>
      <c r="B19" s="103"/>
      <c r="C19" s="104"/>
      <c r="D19" s="104">
        <v>14530000</v>
      </c>
      <c r="E19" s="105"/>
      <c r="F19" s="105"/>
      <c r="G19" s="106"/>
      <c r="H19" s="107"/>
    </row>
    <row r="20" spans="1:8" ht="12.75">
      <c r="A20" s="108">
        <v>66</v>
      </c>
      <c r="B20" s="109"/>
      <c r="C20" s="110">
        <v>520000</v>
      </c>
      <c r="D20" s="110"/>
      <c r="E20" s="110"/>
      <c r="F20" s="110">
        <v>1500000</v>
      </c>
      <c r="G20" s="111"/>
      <c r="H20" s="112"/>
    </row>
    <row r="21" spans="1:8" ht="12.75">
      <c r="A21" s="108">
        <v>67</v>
      </c>
      <c r="B21" s="109">
        <v>2788705</v>
      </c>
      <c r="C21" s="110"/>
      <c r="D21" s="110">
        <v>94118050</v>
      </c>
      <c r="E21" s="110"/>
      <c r="F21" s="110"/>
      <c r="G21" s="111"/>
      <c r="H21" s="112"/>
    </row>
    <row r="22" spans="1:8" ht="12.75">
      <c r="A22" s="108">
        <v>92</v>
      </c>
      <c r="B22" s="109"/>
      <c r="C22" s="110"/>
      <c r="D22" s="110">
        <v>10312850</v>
      </c>
      <c r="E22" s="110"/>
      <c r="F22" s="110"/>
      <c r="G22" s="111"/>
      <c r="H22" s="112"/>
    </row>
    <row r="23" spans="1:8" ht="12.75">
      <c r="A23" s="108">
        <v>63</v>
      </c>
      <c r="B23" s="109"/>
      <c r="C23" s="110"/>
      <c r="D23" s="113"/>
      <c r="E23" s="110">
        <v>18029051</v>
      </c>
      <c r="F23" s="110"/>
      <c r="G23" s="111"/>
      <c r="H23" s="112"/>
    </row>
    <row r="24" spans="1:8" ht="12.75">
      <c r="A24" s="108">
        <v>64</v>
      </c>
      <c r="B24" s="109"/>
      <c r="C24" s="110">
        <v>50100</v>
      </c>
      <c r="D24" s="110"/>
      <c r="E24" s="110"/>
      <c r="F24" s="110"/>
      <c r="G24" s="111"/>
      <c r="H24" s="112"/>
    </row>
    <row r="25" spans="1:8" ht="13.5" thickBot="1">
      <c r="A25" s="108">
        <v>72</v>
      </c>
      <c r="B25" s="109"/>
      <c r="C25" s="110"/>
      <c r="D25" s="110"/>
      <c r="E25" s="110"/>
      <c r="F25" s="110"/>
      <c r="G25" s="111">
        <v>42000</v>
      </c>
      <c r="H25" s="112"/>
    </row>
    <row r="26" spans="1:8" s="2" customFormat="1" ht="30" customHeight="1" thickBot="1">
      <c r="A26" s="114" t="s">
        <v>16</v>
      </c>
      <c r="B26" s="115">
        <f aca="true" t="shared" si="1" ref="B26:H26">SUM(B19:B25)</f>
        <v>2788705</v>
      </c>
      <c r="C26" s="115">
        <f t="shared" si="1"/>
        <v>570100</v>
      </c>
      <c r="D26" s="115">
        <f t="shared" si="1"/>
        <v>118960900</v>
      </c>
      <c r="E26" s="115">
        <f t="shared" si="1"/>
        <v>18029051</v>
      </c>
      <c r="F26" s="115">
        <f t="shared" si="1"/>
        <v>1500000</v>
      </c>
      <c r="G26" s="115">
        <f t="shared" si="1"/>
        <v>42000</v>
      </c>
      <c r="H26" s="115">
        <f t="shared" si="1"/>
        <v>0</v>
      </c>
    </row>
    <row r="27" spans="1:8" s="2" customFormat="1" ht="28.5" customHeight="1" thickBot="1">
      <c r="A27" s="114" t="s">
        <v>54</v>
      </c>
      <c r="B27" s="165">
        <f>SUM(B26:H26)</f>
        <v>141890756</v>
      </c>
      <c r="C27" s="166"/>
      <c r="D27" s="166"/>
      <c r="E27" s="166"/>
      <c r="F27" s="166"/>
      <c r="G27" s="166"/>
      <c r="H27" s="167"/>
    </row>
    <row r="28" spans="1:8" ht="13.5" thickBot="1">
      <c r="A28" s="120"/>
      <c r="B28" s="120"/>
      <c r="C28" s="120"/>
      <c r="D28" s="120"/>
      <c r="E28" s="121"/>
      <c r="F28" s="41"/>
      <c r="G28" s="41"/>
      <c r="H28" s="41"/>
    </row>
    <row r="29" spans="1:8" ht="26.25" thickBot="1">
      <c r="A29" s="118" t="s">
        <v>9</v>
      </c>
      <c r="B29" s="168">
        <v>2023</v>
      </c>
      <c r="C29" s="169"/>
      <c r="D29" s="169"/>
      <c r="E29" s="169"/>
      <c r="F29" s="169"/>
      <c r="G29" s="169"/>
      <c r="H29" s="170"/>
    </row>
    <row r="30" spans="1:8" ht="51.75" thickBot="1">
      <c r="A30" s="119" t="s">
        <v>10</v>
      </c>
      <c r="B30" s="99" t="s">
        <v>11</v>
      </c>
      <c r="C30" s="100" t="s">
        <v>12</v>
      </c>
      <c r="D30" s="100" t="s">
        <v>48</v>
      </c>
      <c r="E30" s="100" t="s">
        <v>13</v>
      </c>
      <c r="F30" s="100" t="s">
        <v>14</v>
      </c>
      <c r="G30" s="100" t="s">
        <v>57</v>
      </c>
      <c r="H30" s="101" t="s">
        <v>15</v>
      </c>
    </row>
    <row r="31" spans="1:8" ht="12.75">
      <c r="A31" s="102">
        <v>65</v>
      </c>
      <c r="B31" s="103"/>
      <c r="C31" s="104"/>
      <c r="D31" s="104">
        <v>14530000</v>
      </c>
      <c r="E31" s="105"/>
      <c r="F31" s="105"/>
      <c r="G31" s="106"/>
      <c r="H31" s="107"/>
    </row>
    <row r="32" spans="1:8" ht="12.75">
      <c r="A32" s="108">
        <v>66</v>
      </c>
      <c r="B32" s="109"/>
      <c r="C32" s="110">
        <v>520000</v>
      </c>
      <c r="D32" s="110"/>
      <c r="E32" s="110"/>
      <c r="F32" s="110">
        <v>1500000</v>
      </c>
      <c r="G32" s="111"/>
      <c r="H32" s="112"/>
    </row>
    <row r="33" spans="1:8" ht="12.75">
      <c r="A33" s="108">
        <v>67</v>
      </c>
      <c r="B33" s="109">
        <v>2788705</v>
      </c>
      <c r="C33" s="110"/>
      <c r="D33" s="110">
        <v>94118050</v>
      </c>
      <c r="E33" s="110"/>
      <c r="F33" s="110"/>
      <c r="G33" s="111"/>
      <c r="H33" s="112"/>
    </row>
    <row r="34" spans="1:8" ht="12.75">
      <c r="A34" s="108">
        <v>92</v>
      </c>
      <c r="B34" s="109"/>
      <c r="C34" s="110"/>
      <c r="D34" s="110">
        <v>10312850</v>
      </c>
      <c r="E34" s="110"/>
      <c r="F34" s="110"/>
      <c r="G34" s="111"/>
      <c r="H34" s="112"/>
    </row>
    <row r="35" spans="1:8" ht="12.75">
      <c r="A35" s="108">
        <v>63</v>
      </c>
      <c r="B35" s="109"/>
      <c r="C35" s="110"/>
      <c r="D35" s="113"/>
      <c r="E35" s="110">
        <v>18029050</v>
      </c>
      <c r="F35" s="110"/>
      <c r="G35" s="111"/>
      <c r="H35" s="112"/>
    </row>
    <row r="36" spans="1:8" ht="12.75">
      <c r="A36" s="108">
        <v>64</v>
      </c>
      <c r="B36" s="109"/>
      <c r="C36" s="110">
        <v>50100</v>
      </c>
      <c r="D36" s="110"/>
      <c r="E36" s="110"/>
      <c r="F36" s="110"/>
      <c r="G36" s="111"/>
      <c r="H36" s="112"/>
    </row>
    <row r="37" spans="1:8" ht="13.5" customHeight="1" thickBot="1">
      <c r="A37" s="108">
        <v>72</v>
      </c>
      <c r="B37" s="109"/>
      <c r="C37" s="110"/>
      <c r="D37" s="110"/>
      <c r="E37" s="110"/>
      <c r="F37" s="110"/>
      <c r="G37" s="111">
        <v>42000</v>
      </c>
      <c r="H37" s="112"/>
    </row>
    <row r="38" spans="1:8" s="2" customFormat="1" ht="30" customHeight="1" thickBot="1">
      <c r="A38" s="114" t="s">
        <v>16</v>
      </c>
      <c r="B38" s="115">
        <f aca="true" t="shared" si="2" ref="B38:H38">SUM(B31:B37)</f>
        <v>2788705</v>
      </c>
      <c r="C38" s="115">
        <f t="shared" si="2"/>
        <v>570100</v>
      </c>
      <c r="D38" s="115">
        <f t="shared" si="2"/>
        <v>118960900</v>
      </c>
      <c r="E38" s="115">
        <f t="shared" si="2"/>
        <v>18029050</v>
      </c>
      <c r="F38" s="115">
        <f t="shared" si="2"/>
        <v>1500000</v>
      </c>
      <c r="G38" s="115">
        <f t="shared" si="2"/>
        <v>42000</v>
      </c>
      <c r="H38" s="115">
        <f t="shared" si="2"/>
        <v>0</v>
      </c>
    </row>
    <row r="39" spans="1:8" s="2" customFormat="1" ht="28.5" customHeight="1" thickBot="1">
      <c r="A39" s="114" t="s">
        <v>56</v>
      </c>
      <c r="B39" s="165">
        <f>SUM(B38:H38)</f>
        <v>141890755</v>
      </c>
      <c r="C39" s="166"/>
      <c r="D39" s="166"/>
      <c r="E39" s="166"/>
      <c r="F39" s="166"/>
      <c r="G39" s="166"/>
      <c r="H39" s="167"/>
    </row>
    <row r="40" spans="3:5" ht="13.5" customHeight="1">
      <c r="C40" s="8"/>
      <c r="D40" s="8"/>
      <c r="E40" s="9"/>
    </row>
    <row r="41" spans="3:5" ht="13.5" customHeight="1">
      <c r="C41" s="8"/>
      <c r="D41" s="8"/>
      <c r="E41" s="10"/>
    </row>
    <row r="42" ht="13.5" customHeight="1">
      <c r="E42" s="11"/>
    </row>
    <row r="43" ht="13.5" customHeight="1">
      <c r="E43" s="12"/>
    </row>
    <row r="44" ht="13.5" customHeight="1">
      <c r="E44" s="7"/>
    </row>
    <row r="45" spans="3:5" ht="28.5" customHeight="1">
      <c r="C45" s="8"/>
      <c r="D45" s="8"/>
      <c r="E45" s="13"/>
    </row>
    <row r="46" spans="3:5" ht="13.5" customHeight="1">
      <c r="C46" s="8"/>
      <c r="D46" s="8"/>
      <c r="E46" s="10"/>
    </row>
    <row r="47" ht="13.5" customHeight="1">
      <c r="E47" s="7"/>
    </row>
    <row r="48" ht="13.5" customHeight="1">
      <c r="E48" s="12"/>
    </row>
    <row r="49" ht="13.5" customHeight="1">
      <c r="E49" s="7"/>
    </row>
    <row r="50" ht="22.5" customHeight="1">
      <c r="E50" s="14"/>
    </row>
    <row r="51" ht="13.5" customHeight="1">
      <c r="E51" s="11"/>
    </row>
    <row r="52" spans="2:5" ht="13.5" customHeight="1">
      <c r="B52" s="8"/>
      <c r="E52" s="15"/>
    </row>
    <row r="53" spans="3:5" ht="13.5" customHeight="1">
      <c r="C53" s="8"/>
      <c r="D53" s="8"/>
      <c r="E53" s="16"/>
    </row>
    <row r="54" spans="3:5" ht="13.5" customHeight="1">
      <c r="C54" s="8"/>
      <c r="D54" s="8"/>
      <c r="E54" s="10"/>
    </row>
    <row r="55" ht="13.5" customHeight="1">
      <c r="E55" s="7"/>
    </row>
    <row r="56" spans="2:5" ht="13.5" customHeight="1">
      <c r="B56" s="8"/>
      <c r="E56" s="9"/>
    </row>
    <row r="57" spans="3:5" ht="13.5" customHeight="1">
      <c r="C57" s="8"/>
      <c r="D57" s="8"/>
      <c r="E57" s="15"/>
    </row>
    <row r="58" spans="3:5" ht="13.5" customHeight="1">
      <c r="C58" s="8"/>
      <c r="D58" s="8"/>
      <c r="E58" s="10"/>
    </row>
    <row r="59" ht="13.5" customHeight="1">
      <c r="E59" s="7"/>
    </row>
    <row r="60" spans="3:5" ht="13.5" customHeight="1">
      <c r="C60" s="8"/>
      <c r="D60" s="8"/>
      <c r="E60" s="15"/>
    </row>
    <row r="61" ht="22.5" customHeight="1">
      <c r="E61" s="14"/>
    </row>
    <row r="62" ht="13.5" customHeight="1">
      <c r="E62" s="7"/>
    </row>
    <row r="63" ht="13.5" customHeight="1">
      <c r="E63" s="10"/>
    </row>
    <row r="64" ht="13.5" customHeight="1">
      <c r="E64" s="7"/>
    </row>
    <row r="65" ht="13.5" customHeight="1">
      <c r="E65" s="7"/>
    </row>
    <row r="66" spans="1:5" ht="13.5" customHeight="1">
      <c r="A66" s="8"/>
      <c r="E66" s="15"/>
    </row>
    <row r="67" spans="2:5" ht="13.5" customHeight="1">
      <c r="B67" s="8"/>
      <c r="C67" s="8"/>
      <c r="D67" s="8"/>
      <c r="E67" s="15"/>
    </row>
    <row r="68" spans="2:5" ht="13.5" customHeight="1">
      <c r="B68" s="8"/>
      <c r="C68" s="8"/>
      <c r="D68" s="8"/>
      <c r="E68" s="9"/>
    </row>
    <row r="69" spans="2:5" ht="13.5" customHeight="1">
      <c r="B69" s="8"/>
      <c r="C69" s="8"/>
      <c r="D69" s="8"/>
      <c r="E69" s="12"/>
    </row>
    <row r="70" ht="12.75">
      <c r="E70" s="7"/>
    </row>
    <row r="71" spans="2:5" ht="12.75">
      <c r="B71" s="8"/>
      <c r="E71" s="15"/>
    </row>
    <row r="72" spans="3:5" ht="12.75">
      <c r="C72" s="8"/>
      <c r="D72" s="8"/>
      <c r="E72" s="9"/>
    </row>
    <row r="73" spans="3:5" ht="12.75">
      <c r="C73" s="8"/>
      <c r="D73" s="8"/>
      <c r="E73" s="10"/>
    </row>
    <row r="74" ht="12.75">
      <c r="E74" s="7"/>
    </row>
    <row r="75" ht="12.75">
      <c r="E75" s="7"/>
    </row>
    <row r="76" ht="12.75">
      <c r="E76" s="17"/>
    </row>
    <row r="77" ht="12.75">
      <c r="E77" s="7"/>
    </row>
    <row r="78" ht="12.75">
      <c r="E78" s="7"/>
    </row>
    <row r="79" ht="12.75">
      <c r="E79" s="7"/>
    </row>
    <row r="80" ht="12.75">
      <c r="E80" s="10"/>
    </row>
    <row r="81" ht="12.75">
      <c r="E81" s="7"/>
    </row>
    <row r="82" ht="12.75">
      <c r="E82" s="10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spans="1:5" ht="28.5" customHeight="1">
      <c r="A87" s="18"/>
      <c r="B87" s="18"/>
      <c r="C87" s="18"/>
      <c r="D87" s="18"/>
      <c r="E87" s="19"/>
    </row>
    <row r="88" spans="3:5" ht="12.75">
      <c r="C88" s="8"/>
      <c r="D88" s="8"/>
      <c r="E88" s="9"/>
    </row>
    <row r="89" ht="12.75">
      <c r="E89" s="20"/>
    </row>
    <row r="90" ht="12.75">
      <c r="E90" s="7"/>
    </row>
    <row r="91" ht="12.75">
      <c r="E91" s="17"/>
    </row>
    <row r="92" ht="12.75">
      <c r="E92" s="17"/>
    </row>
    <row r="93" ht="12.75">
      <c r="E93" s="7"/>
    </row>
    <row r="94" ht="12.75">
      <c r="E94" s="10"/>
    </row>
    <row r="95" ht="12.75">
      <c r="E95" s="7"/>
    </row>
    <row r="96" ht="12.75">
      <c r="E96" s="7"/>
    </row>
    <row r="97" ht="12.75">
      <c r="E97" s="10"/>
    </row>
    <row r="98" ht="12.75">
      <c r="E98" s="7"/>
    </row>
    <row r="99" ht="12.75">
      <c r="E99" s="17"/>
    </row>
    <row r="100" ht="12.75">
      <c r="E100" s="20"/>
    </row>
    <row r="101" ht="12.75">
      <c r="E101" s="17"/>
    </row>
    <row r="102" ht="12.75">
      <c r="E102" s="10"/>
    </row>
    <row r="103" ht="12.75">
      <c r="E103" s="7"/>
    </row>
    <row r="104" spans="3:5" ht="12.75">
      <c r="C104" s="8"/>
      <c r="D104" s="8"/>
      <c r="E104" s="9"/>
    </row>
    <row r="105" ht="12.75">
      <c r="E105" s="10"/>
    </row>
    <row r="106" ht="12.75">
      <c r="E106" s="17"/>
    </row>
    <row r="107" spans="3:5" ht="12.75">
      <c r="C107" s="8"/>
      <c r="D107" s="8"/>
      <c r="E107" s="21"/>
    </row>
    <row r="108" spans="3:5" ht="12.75">
      <c r="C108" s="8"/>
      <c r="D108" s="8"/>
      <c r="E108" s="12"/>
    </row>
    <row r="109" ht="12.75">
      <c r="E109" s="7"/>
    </row>
    <row r="110" ht="12.75">
      <c r="E110" s="22"/>
    </row>
    <row r="111" ht="11.25" customHeight="1">
      <c r="E111" s="17"/>
    </row>
    <row r="112" spans="2:5" ht="24" customHeight="1">
      <c r="B112" s="8"/>
      <c r="E112" s="23"/>
    </row>
    <row r="113" spans="3:5" ht="15" customHeight="1">
      <c r="C113" s="8"/>
      <c r="D113" s="8"/>
      <c r="E113" s="23"/>
    </row>
    <row r="114" ht="11.25" customHeight="1">
      <c r="E114" s="20"/>
    </row>
    <row r="115" ht="12.75">
      <c r="E115" s="17"/>
    </row>
    <row r="116" spans="2:5" ht="13.5" customHeight="1">
      <c r="B116" s="8"/>
      <c r="E116" s="24"/>
    </row>
    <row r="117" spans="3:5" ht="12.75" customHeight="1">
      <c r="C117" s="8"/>
      <c r="D117" s="8"/>
      <c r="E117" s="9"/>
    </row>
    <row r="118" spans="3:5" ht="12.75" customHeight="1">
      <c r="C118" s="8"/>
      <c r="D118" s="8"/>
      <c r="E118" s="12"/>
    </row>
    <row r="119" ht="12.75">
      <c r="E119" s="7"/>
    </row>
    <row r="120" spans="3:5" ht="12.75">
      <c r="C120" s="8"/>
      <c r="D120" s="8"/>
      <c r="E120" s="21"/>
    </row>
    <row r="121" ht="12.75">
      <c r="E121" s="20"/>
    </row>
    <row r="122" ht="12.75">
      <c r="E122" s="17"/>
    </row>
    <row r="123" ht="12.75">
      <c r="E123" s="7"/>
    </row>
    <row r="124" spans="1:5" ht="19.5" customHeight="1">
      <c r="A124" s="25"/>
      <c r="B124" s="4"/>
      <c r="C124" s="4"/>
      <c r="D124" s="4"/>
      <c r="E124" s="15"/>
    </row>
    <row r="125" spans="1:5" ht="15" customHeight="1">
      <c r="A125" s="8"/>
      <c r="E125" s="15"/>
    </row>
    <row r="126" spans="1:5" ht="12.75">
      <c r="A126" s="8"/>
      <c r="B126" s="8"/>
      <c r="E126" s="9"/>
    </row>
    <row r="127" spans="3:5" ht="12.75">
      <c r="C127" s="8"/>
      <c r="D127" s="8"/>
      <c r="E127" s="15"/>
    </row>
    <row r="128" ht="12.75">
      <c r="E128" s="10"/>
    </row>
    <row r="129" spans="2:5" ht="12.75">
      <c r="B129" s="8"/>
      <c r="E129" s="9"/>
    </row>
    <row r="130" spans="3:5" ht="12.75">
      <c r="C130" s="8"/>
      <c r="D130" s="8"/>
      <c r="E130" s="9"/>
    </row>
    <row r="131" ht="12.75">
      <c r="E131" s="12"/>
    </row>
    <row r="132" spans="3:5" ht="22.5" customHeight="1">
      <c r="C132" s="8"/>
      <c r="D132" s="8"/>
      <c r="E132" s="13"/>
    </row>
    <row r="133" ht="12.75">
      <c r="E133" s="12"/>
    </row>
    <row r="134" spans="2:5" ht="12.75">
      <c r="B134" s="8"/>
      <c r="E134" s="15"/>
    </row>
    <row r="135" spans="3:5" ht="12.75">
      <c r="C135" s="8"/>
      <c r="D135" s="8"/>
      <c r="E135" s="16"/>
    </row>
    <row r="136" ht="12.75">
      <c r="E136" s="10"/>
    </row>
    <row r="137" spans="1:5" ht="13.5" customHeight="1">
      <c r="A137" s="8"/>
      <c r="E137" s="15"/>
    </row>
    <row r="138" spans="2:5" ht="13.5" customHeight="1">
      <c r="B138" s="8"/>
      <c r="E138" s="15"/>
    </row>
    <row r="139" spans="3:5" ht="13.5" customHeight="1">
      <c r="C139" s="8"/>
      <c r="D139" s="8"/>
      <c r="E139" s="9"/>
    </row>
    <row r="140" spans="3:5" ht="12.75">
      <c r="C140" s="8"/>
      <c r="D140" s="8"/>
      <c r="E140" s="10"/>
    </row>
    <row r="141" spans="3:5" ht="12.75">
      <c r="C141" s="8"/>
      <c r="D141" s="8"/>
      <c r="E141" s="9"/>
    </row>
    <row r="142" ht="12.75">
      <c r="E142" s="20"/>
    </row>
    <row r="143" spans="3:5" ht="12.75">
      <c r="C143" s="8"/>
      <c r="D143" s="8"/>
      <c r="E143" s="21"/>
    </row>
    <row r="144" spans="3:5" ht="12.75">
      <c r="C144" s="8"/>
      <c r="D144" s="8"/>
      <c r="E144" s="12"/>
    </row>
    <row r="145" ht="12.75">
      <c r="E145" s="26"/>
    </row>
    <row r="146" spans="2:5" ht="12.75">
      <c r="B146" s="8"/>
      <c r="E146" s="24"/>
    </row>
    <row r="147" spans="3:5" ht="12.75">
      <c r="C147" s="8"/>
      <c r="D147" s="8"/>
      <c r="E147" s="9"/>
    </row>
    <row r="148" spans="3:5" ht="12.75">
      <c r="C148" s="8"/>
      <c r="D148" s="8"/>
      <c r="E148" s="12"/>
    </row>
    <row r="149" spans="3:5" ht="12.75">
      <c r="C149" s="8"/>
      <c r="D149" s="8"/>
      <c r="E149" s="12"/>
    </row>
    <row r="150" ht="12.75">
      <c r="E150" s="7"/>
    </row>
    <row r="151" spans="1:5" s="27" customFormat="1" ht="18" customHeight="1">
      <c r="A151" s="171"/>
      <c r="B151" s="172"/>
      <c r="C151" s="172"/>
      <c r="D151" s="172"/>
      <c r="E151" s="172"/>
    </row>
    <row r="152" spans="1:5" ht="28.5" customHeight="1">
      <c r="A152" s="18"/>
      <c r="B152" s="18"/>
      <c r="C152" s="18"/>
      <c r="D152" s="18"/>
      <c r="E152" s="19"/>
    </row>
    <row r="154" spans="1:5" ht="15.75">
      <c r="A154" s="28"/>
      <c r="B154" s="8"/>
      <c r="C154" s="8"/>
      <c r="D154" s="8"/>
      <c r="E154" s="3"/>
    </row>
    <row r="155" spans="1:5" ht="12.75">
      <c r="A155" s="8"/>
      <c r="B155" s="8"/>
      <c r="C155" s="8"/>
      <c r="D155" s="8"/>
      <c r="E155" s="3"/>
    </row>
    <row r="156" spans="1:5" ht="17.25" customHeight="1">
      <c r="A156" s="8"/>
      <c r="B156" s="8"/>
      <c r="C156" s="8"/>
      <c r="D156" s="8"/>
      <c r="E156" s="3"/>
    </row>
    <row r="157" spans="1:5" ht="13.5" customHeight="1">
      <c r="A157" s="8"/>
      <c r="B157" s="8"/>
      <c r="C157" s="8"/>
      <c r="D157" s="8"/>
      <c r="E157" s="3"/>
    </row>
    <row r="158" spans="1:5" ht="12.75">
      <c r="A158" s="8"/>
      <c r="B158" s="8"/>
      <c r="C158" s="8"/>
      <c r="D158" s="8"/>
      <c r="E158" s="3"/>
    </row>
    <row r="159" spans="1:4" ht="12.75">
      <c r="A159" s="8"/>
      <c r="B159" s="8"/>
      <c r="C159" s="8"/>
      <c r="D159" s="8"/>
    </row>
    <row r="160" spans="1:5" ht="12.75">
      <c r="A160" s="8"/>
      <c r="B160" s="8"/>
      <c r="C160" s="8"/>
      <c r="D160" s="8"/>
      <c r="E160" s="3"/>
    </row>
    <row r="161" spans="1:5" ht="12.75">
      <c r="A161" s="8"/>
      <c r="B161" s="8"/>
      <c r="C161" s="8"/>
      <c r="D161" s="8"/>
      <c r="E161" s="29"/>
    </row>
    <row r="162" spans="1:5" ht="12.75">
      <c r="A162" s="8"/>
      <c r="B162" s="8"/>
      <c r="C162" s="8"/>
      <c r="D162" s="8"/>
      <c r="E162" s="3"/>
    </row>
    <row r="163" spans="1:5" ht="22.5" customHeight="1">
      <c r="A163" s="8"/>
      <c r="B163" s="8"/>
      <c r="C163" s="8"/>
      <c r="D163" s="8"/>
      <c r="E163" s="13"/>
    </row>
    <row r="164" ht="22.5" customHeight="1">
      <c r="E164" s="14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1.421875" style="88" customWidth="1"/>
    <col min="2" max="2" width="34.421875" style="89" customWidth="1"/>
    <col min="3" max="3" width="14.28125" style="90" customWidth="1"/>
    <col min="4" max="4" width="13.00390625" style="90" customWidth="1"/>
    <col min="5" max="6" width="10.7109375" style="90" customWidth="1"/>
    <col min="7" max="7" width="14.140625" style="90" customWidth="1"/>
    <col min="8" max="9" width="11.8515625" style="90" customWidth="1"/>
    <col min="10" max="10" width="11.421875" style="1" customWidth="1"/>
    <col min="11" max="11" width="12.57421875" style="1" customWidth="1"/>
  </cols>
  <sheetData>
    <row r="1" spans="1:11" ht="18.75">
      <c r="A1" s="173" t="s">
        <v>17</v>
      </c>
      <c r="B1" s="173"/>
      <c r="C1" s="173"/>
      <c r="D1" s="173"/>
      <c r="E1" s="173"/>
      <c r="F1" s="173"/>
      <c r="G1" s="173"/>
      <c r="H1" s="173"/>
      <c r="I1" s="137"/>
      <c r="J1" s="41"/>
      <c r="K1" s="41"/>
    </row>
    <row r="2" spans="1:11" ht="38.25">
      <c r="A2" s="42" t="s">
        <v>18</v>
      </c>
      <c r="B2" s="42" t="s">
        <v>19</v>
      </c>
      <c r="C2" s="43" t="s">
        <v>84</v>
      </c>
      <c r="D2" s="43" t="s">
        <v>75</v>
      </c>
      <c r="E2" s="44" t="s">
        <v>76</v>
      </c>
      <c r="F2" s="45" t="s">
        <v>77</v>
      </c>
      <c r="G2" s="45" t="s">
        <v>59</v>
      </c>
      <c r="H2" s="45" t="s">
        <v>20</v>
      </c>
      <c r="I2" s="45" t="s">
        <v>13</v>
      </c>
      <c r="J2" s="45" t="s">
        <v>60</v>
      </c>
      <c r="K2" s="45" t="s">
        <v>85</v>
      </c>
    </row>
    <row r="3" spans="1:11" ht="12.75">
      <c r="A3" s="46"/>
      <c r="B3" s="47" t="s">
        <v>37</v>
      </c>
      <c r="C3" s="48"/>
      <c r="D3" s="48"/>
      <c r="E3" s="49"/>
      <c r="F3" s="49"/>
      <c r="G3" s="50"/>
      <c r="H3" s="49"/>
      <c r="I3" s="49"/>
      <c r="J3" s="49"/>
      <c r="K3" s="49"/>
    </row>
    <row r="4" spans="1:11" ht="12.75">
      <c r="A4" s="46"/>
      <c r="B4" s="51" t="s">
        <v>61</v>
      </c>
      <c r="C4" s="52"/>
      <c r="D4" s="52"/>
      <c r="E4" s="52"/>
      <c r="F4" s="52"/>
      <c r="G4" s="52"/>
      <c r="H4" s="53"/>
      <c r="I4" s="53"/>
      <c r="J4" s="52"/>
      <c r="K4" s="53"/>
    </row>
    <row r="5" spans="1:11" ht="12.75">
      <c r="A5" s="46"/>
      <c r="B5" s="47"/>
      <c r="C5" s="54"/>
      <c r="D5" s="54"/>
      <c r="E5" s="55"/>
      <c r="F5" s="55"/>
      <c r="G5" s="54"/>
      <c r="H5" s="55"/>
      <c r="I5" s="55"/>
      <c r="J5" s="55"/>
      <c r="K5" s="55"/>
    </row>
    <row r="6" spans="1:11" ht="25.5">
      <c r="A6" s="56"/>
      <c r="B6" s="57" t="s">
        <v>62</v>
      </c>
      <c r="C6" s="58"/>
      <c r="D6" s="58"/>
      <c r="E6" s="58"/>
      <c r="F6" s="58"/>
      <c r="G6" s="58"/>
      <c r="H6" s="58"/>
      <c r="I6" s="58"/>
      <c r="J6" s="58"/>
      <c r="K6" s="58"/>
    </row>
    <row r="7" spans="1:11" ht="12.75">
      <c r="A7" s="59" t="s">
        <v>40</v>
      </c>
      <c r="B7" s="60" t="s">
        <v>47</v>
      </c>
      <c r="C7" s="61">
        <f>SUM(D7+E7+F7+G7+H7+I7)</f>
        <v>139102051</v>
      </c>
      <c r="D7" s="61"/>
      <c r="E7" s="61">
        <f>SUM(E8+E26+E38)</f>
        <v>42000</v>
      </c>
      <c r="F7" s="61">
        <f>SUM(F8+F26+F38)</f>
        <v>570100</v>
      </c>
      <c r="G7" s="61">
        <f>SUM(G8+G26+G38)</f>
        <v>118960900</v>
      </c>
      <c r="H7" s="61">
        <v>1500000</v>
      </c>
      <c r="I7" s="61">
        <v>18029051</v>
      </c>
      <c r="J7" s="61">
        <v>123861705</v>
      </c>
      <c r="K7" s="61">
        <v>123861705</v>
      </c>
    </row>
    <row r="8" spans="1:11" ht="12.75">
      <c r="A8" s="46">
        <v>3</v>
      </c>
      <c r="B8" s="62" t="s">
        <v>21</v>
      </c>
      <c r="C8" s="49">
        <f aca="true" t="shared" si="0" ref="C8:C29">SUM(D8+E8+F8+G8+H8)</f>
        <v>118811000</v>
      </c>
      <c r="D8" s="50"/>
      <c r="E8" s="50"/>
      <c r="F8" s="50">
        <v>180000</v>
      </c>
      <c r="G8" s="50">
        <v>118631000</v>
      </c>
      <c r="H8" s="50"/>
      <c r="I8" s="50"/>
      <c r="J8" s="50">
        <v>120311000</v>
      </c>
      <c r="K8" s="50">
        <v>120311000</v>
      </c>
    </row>
    <row r="9" spans="1:11" ht="12.75">
      <c r="A9" s="46">
        <v>31</v>
      </c>
      <c r="B9" s="62" t="s">
        <v>22</v>
      </c>
      <c r="C9" s="49">
        <f t="shared" si="0"/>
        <v>92894000</v>
      </c>
      <c r="D9" s="50"/>
      <c r="E9" s="50"/>
      <c r="F9" s="50"/>
      <c r="G9" s="50">
        <v>92894000</v>
      </c>
      <c r="H9" s="50"/>
      <c r="I9" s="50"/>
      <c r="J9" s="50">
        <v>92894000</v>
      </c>
      <c r="K9" s="50">
        <v>92894000</v>
      </c>
    </row>
    <row r="10" spans="1:11" ht="12.75">
      <c r="A10" s="46">
        <v>311</v>
      </c>
      <c r="B10" s="62" t="s">
        <v>23</v>
      </c>
      <c r="C10" s="49">
        <f t="shared" si="0"/>
        <v>77252326</v>
      </c>
      <c r="D10" s="50"/>
      <c r="E10" s="49"/>
      <c r="F10" s="49"/>
      <c r="G10" s="49">
        <v>77252326</v>
      </c>
      <c r="H10" s="49"/>
      <c r="I10" s="49"/>
      <c r="J10" s="49"/>
      <c r="K10" s="49"/>
    </row>
    <row r="11" spans="1:11" ht="12.75">
      <c r="A11" s="46">
        <v>312</v>
      </c>
      <c r="B11" s="62" t="s">
        <v>24</v>
      </c>
      <c r="C11" s="49">
        <f t="shared" si="0"/>
        <v>3170000</v>
      </c>
      <c r="D11" s="50"/>
      <c r="E11" s="49"/>
      <c r="F11" s="49"/>
      <c r="G11" s="49">
        <v>3170000</v>
      </c>
      <c r="H11" s="49"/>
      <c r="I11" s="49"/>
      <c r="J11" s="49"/>
      <c r="K11" s="49"/>
    </row>
    <row r="12" spans="1:11" ht="12.75">
      <c r="A12" s="46">
        <v>313</v>
      </c>
      <c r="B12" s="62" t="s">
        <v>25</v>
      </c>
      <c r="C12" s="49">
        <f t="shared" si="0"/>
        <v>12471674</v>
      </c>
      <c r="D12" s="49"/>
      <c r="E12" s="49"/>
      <c r="F12" s="49"/>
      <c r="G12" s="49">
        <v>12471674</v>
      </c>
      <c r="H12" s="49"/>
      <c r="I12" s="49"/>
      <c r="J12" s="49"/>
      <c r="K12" s="49"/>
    </row>
    <row r="13" spans="1:11" ht="12.75">
      <c r="A13" s="46">
        <v>32</v>
      </c>
      <c r="B13" s="62" t="s">
        <v>26</v>
      </c>
      <c r="C13" s="49">
        <f t="shared" si="0"/>
        <v>25053000</v>
      </c>
      <c r="D13" s="50"/>
      <c r="E13" s="50"/>
      <c r="F13" s="50">
        <v>180000</v>
      </c>
      <c r="G13" s="50">
        <v>24873000</v>
      </c>
      <c r="H13" s="50"/>
      <c r="I13" s="50"/>
      <c r="J13" s="50">
        <v>26553000</v>
      </c>
      <c r="K13" s="50">
        <v>26553000</v>
      </c>
    </row>
    <row r="14" spans="1:11" ht="12.75">
      <c r="A14" s="46">
        <v>321</v>
      </c>
      <c r="B14" s="62" t="s">
        <v>27</v>
      </c>
      <c r="C14" s="49">
        <f t="shared" si="0"/>
        <v>2850000</v>
      </c>
      <c r="D14" s="50"/>
      <c r="E14" s="49"/>
      <c r="F14" s="49"/>
      <c r="G14" s="49">
        <v>2850000</v>
      </c>
      <c r="H14" s="49"/>
      <c r="I14" s="49"/>
      <c r="J14" s="49"/>
      <c r="K14" s="49"/>
    </row>
    <row r="15" spans="1:11" ht="12.75">
      <c r="A15" s="46">
        <v>322</v>
      </c>
      <c r="B15" s="62" t="s">
        <v>28</v>
      </c>
      <c r="C15" s="49">
        <f t="shared" si="0"/>
        <v>16030000</v>
      </c>
      <c r="D15" s="50"/>
      <c r="E15" s="49"/>
      <c r="F15" s="49">
        <v>180000</v>
      </c>
      <c r="G15" s="49">
        <v>14350000</v>
      </c>
      <c r="H15" s="49">
        <v>1500000</v>
      </c>
      <c r="I15" s="49"/>
      <c r="J15" s="49"/>
      <c r="K15" s="49"/>
    </row>
    <row r="16" spans="1:11" ht="12.75">
      <c r="A16" s="46">
        <v>323</v>
      </c>
      <c r="B16" s="62" t="s">
        <v>29</v>
      </c>
      <c r="C16" s="49">
        <f>SUM(D16+E16+F16+G16+H16)</f>
        <v>6903000</v>
      </c>
      <c r="D16" s="50"/>
      <c r="E16" s="49"/>
      <c r="F16" s="49"/>
      <c r="G16" s="49">
        <v>6903000</v>
      </c>
      <c r="H16" s="49"/>
      <c r="I16" s="49"/>
      <c r="J16" s="49"/>
      <c r="K16" s="49"/>
    </row>
    <row r="17" spans="1:11" ht="25.5">
      <c r="A17" s="46">
        <v>324</v>
      </c>
      <c r="B17" s="62" t="s">
        <v>49</v>
      </c>
      <c r="C17" s="49">
        <f t="shared" si="0"/>
        <v>10000</v>
      </c>
      <c r="D17" s="50"/>
      <c r="E17" s="49"/>
      <c r="F17" s="49"/>
      <c r="G17" s="49">
        <v>10000</v>
      </c>
      <c r="H17" s="49"/>
      <c r="I17" s="49"/>
      <c r="J17" s="49"/>
      <c r="K17" s="49"/>
    </row>
    <row r="18" spans="1:11" ht="12.75">
      <c r="A18" s="46">
        <v>329</v>
      </c>
      <c r="B18" s="62" t="s">
        <v>30</v>
      </c>
      <c r="C18" s="49">
        <f t="shared" si="0"/>
        <v>760000</v>
      </c>
      <c r="D18" s="49"/>
      <c r="E18" s="49"/>
      <c r="F18" s="49"/>
      <c r="G18" s="49">
        <v>760000</v>
      </c>
      <c r="H18" s="49"/>
      <c r="I18" s="49"/>
      <c r="J18" s="49"/>
      <c r="K18" s="49"/>
    </row>
    <row r="19" spans="1:11" ht="12.75">
      <c r="A19" s="46">
        <v>34</v>
      </c>
      <c r="B19" s="62" t="s">
        <v>31</v>
      </c>
      <c r="C19" s="49">
        <f t="shared" si="0"/>
        <v>724000</v>
      </c>
      <c r="D19" s="50"/>
      <c r="E19" s="50"/>
      <c r="F19" s="50"/>
      <c r="G19" s="50">
        <v>724000</v>
      </c>
      <c r="H19" s="50"/>
      <c r="I19" s="50"/>
      <c r="J19" s="50">
        <v>724000</v>
      </c>
      <c r="K19" s="50">
        <v>724000</v>
      </c>
    </row>
    <row r="20" spans="1:11" ht="12.75">
      <c r="A20" s="46">
        <v>342</v>
      </c>
      <c r="B20" s="62" t="s">
        <v>63</v>
      </c>
      <c r="C20" s="49">
        <f t="shared" si="0"/>
        <v>10000</v>
      </c>
      <c r="D20" s="50"/>
      <c r="E20" s="50"/>
      <c r="F20" s="50"/>
      <c r="G20" s="50">
        <v>10000</v>
      </c>
      <c r="H20" s="50"/>
      <c r="I20" s="50"/>
      <c r="J20" s="50"/>
      <c r="K20" s="50"/>
    </row>
    <row r="21" spans="1:11" ht="12.75">
      <c r="A21" s="46">
        <v>343</v>
      </c>
      <c r="B21" s="62" t="s">
        <v>32</v>
      </c>
      <c r="C21" s="49">
        <f>SUM(D21+E21+F21+G21+H21)</f>
        <v>714000</v>
      </c>
      <c r="D21" s="50"/>
      <c r="E21" s="49"/>
      <c r="F21" s="49"/>
      <c r="G21" s="49">
        <v>714000</v>
      </c>
      <c r="H21" s="49"/>
      <c r="I21" s="49"/>
      <c r="J21" s="49"/>
      <c r="K21" s="49"/>
    </row>
    <row r="22" spans="1:11" ht="12.75">
      <c r="A22" s="46">
        <v>37</v>
      </c>
      <c r="B22" s="62" t="s">
        <v>50</v>
      </c>
      <c r="C22" s="49">
        <f t="shared" si="0"/>
        <v>140000</v>
      </c>
      <c r="D22" s="49"/>
      <c r="E22" s="50"/>
      <c r="F22" s="50"/>
      <c r="G22" s="50">
        <v>140000</v>
      </c>
      <c r="H22" s="50"/>
      <c r="I22" s="50"/>
      <c r="J22" s="50">
        <v>140000</v>
      </c>
      <c r="K22" s="50">
        <v>140000</v>
      </c>
    </row>
    <row r="23" spans="1:11" ht="12.75">
      <c r="A23" s="46">
        <v>372</v>
      </c>
      <c r="B23" s="62" t="s">
        <v>51</v>
      </c>
      <c r="C23" s="49">
        <f t="shared" si="0"/>
        <v>140000</v>
      </c>
      <c r="D23" s="50"/>
      <c r="E23" s="49"/>
      <c r="F23" s="49"/>
      <c r="G23" s="49">
        <v>140000</v>
      </c>
      <c r="H23" s="49"/>
      <c r="I23" s="49"/>
      <c r="J23" s="49"/>
      <c r="K23" s="49"/>
    </row>
    <row r="24" spans="1:11" ht="12.75">
      <c r="A24" s="46">
        <v>38</v>
      </c>
      <c r="B24" s="62" t="s">
        <v>64</v>
      </c>
      <c r="C24" s="49">
        <f t="shared" si="0"/>
        <v>0</v>
      </c>
      <c r="D24" s="50"/>
      <c r="E24" s="50"/>
      <c r="F24" s="50"/>
      <c r="G24" s="50"/>
      <c r="H24" s="50"/>
      <c r="I24" s="50"/>
      <c r="J24" s="50">
        <v>0</v>
      </c>
      <c r="K24" s="50">
        <v>0</v>
      </c>
    </row>
    <row r="25" spans="1:11" ht="12.75">
      <c r="A25" s="46">
        <v>383</v>
      </c>
      <c r="B25" s="62" t="s">
        <v>65</v>
      </c>
      <c r="C25" s="49">
        <f t="shared" si="0"/>
        <v>0</v>
      </c>
      <c r="D25" s="50"/>
      <c r="E25" s="55"/>
      <c r="F25" s="55"/>
      <c r="G25" s="50"/>
      <c r="H25" s="55"/>
      <c r="I25" s="55"/>
      <c r="J25" s="54"/>
      <c r="K25" s="55"/>
    </row>
    <row r="26" spans="1:11" ht="12.75">
      <c r="A26" s="64">
        <v>4</v>
      </c>
      <c r="B26" s="65" t="s">
        <v>34</v>
      </c>
      <c r="C26" s="49">
        <f t="shared" si="0"/>
        <v>720000</v>
      </c>
      <c r="D26" s="66"/>
      <c r="E26" s="67"/>
      <c r="F26" s="67">
        <v>390100</v>
      </c>
      <c r="G26" s="67">
        <v>329900</v>
      </c>
      <c r="H26" s="67"/>
      <c r="I26" s="67"/>
      <c r="J26" s="67">
        <v>720000</v>
      </c>
      <c r="K26" s="67">
        <v>720000</v>
      </c>
    </row>
    <row r="27" spans="1:11" ht="25.5">
      <c r="A27" s="64">
        <v>42</v>
      </c>
      <c r="B27" s="65" t="s">
        <v>35</v>
      </c>
      <c r="C27" s="49">
        <f t="shared" si="0"/>
        <v>500000</v>
      </c>
      <c r="D27" s="66"/>
      <c r="E27" s="67"/>
      <c r="F27" s="67">
        <v>170100</v>
      </c>
      <c r="G27" s="67">
        <v>329900</v>
      </c>
      <c r="H27" s="67"/>
      <c r="I27" s="67"/>
      <c r="J27" s="67">
        <v>500000</v>
      </c>
      <c r="K27" s="67">
        <v>500000</v>
      </c>
    </row>
    <row r="28" spans="1:11" ht="12.75">
      <c r="A28" s="46">
        <v>421</v>
      </c>
      <c r="B28" s="62" t="s">
        <v>66</v>
      </c>
      <c r="C28" s="49">
        <f t="shared" si="0"/>
        <v>0</v>
      </c>
      <c r="D28" s="50"/>
      <c r="E28" s="50"/>
      <c r="F28" s="50"/>
      <c r="G28" s="50"/>
      <c r="H28" s="50"/>
      <c r="I28" s="50"/>
      <c r="J28" s="50"/>
      <c r="K28" s="50"/>
    </row>
    <row r="29" spans="1:11" ht="12.75">
      <c r="A29" s="46">
        <v>422</v>
      </c>
      <c r="B29" s="62" t="s">
        <v>33</v>
      </c>
      <c r="C29" s="49">
        <f t="shared" si="0"/>
        <v>480000</v>
      </c>
      <c r="D29" s="49"/>
      <c r="E29" s="49"/>
      <c r="F29" s="49">
        <v>150100</v>
      </c>
      <c r="G29" s="49">
        <v>329900</v>
      </c>
      <c r="H29" s="49"/>
      <c r="I29" s="49"/>
      <c r="J29" s="49"/>
      <c r="K29" s="49"/>
    </row>
    <row r="30" spans="1:11" ht="12.75">
      <c r="A30" s="46">
        <v>423</v>
      </c>
      <c r="B30" s="62" t="s">
        <v>55</v>
      </c>
      <c r="C30" s="49"/>
      <c r="D30" s="49"/>
      <c r="E30" s="50"/>
      <c r="F30" s="50"/>
      <c r="G30" s="50"/>
      <c r="H30" s="50"/>
      <c r="I30" s="50"/>
      <c r="J30" s="50"/>
      <c r="K30" s="50"/>
    </row>
    <row r="31" spans="1:11" ht="25.5">
      <c r="A31" s="63">
        <v>424</v>
      </c>
      <c r="B31" s="47" t="s">
        <v>67</v>
      </c>
      <c r="C31" s="49"/>
      <c r="D31" s="54"/>
      <c r="E31" s="54"/>
      <c r="F31" s="54"/>
      <c r="G31" s="54"/>
      <c r="H31" s="55"/>
      <c r="I31" s="55"/>
      <c r="J31" s="54"/>
      <c r="K31" s="55"/>
    </row>
    <row r="32" spans="1:11" ht="12.75">
      <c r="A32" s="46">
        <v>426</v>
      </c>
      <c r="B32" s="62" t="s">
        <v>68</v>
      </c>
      <c r="C32" s="49">
        <f aca="true" t="shared" si="1" ref="C32:C37">SUM(D32+E32+F32+G32+H32)</f>
        <v>20000</v>
      </c>
      <c r="D32" s="49"/>
      <c r="E32" s="50"/>
      <c r="F32" s="50">
        <v>20000</v>
      </c>
      <c r="G32" s="50"/>
      <c r="H32" s="50"/>
      <c r="I32" s="50"/>
      <c r="J32" s="50"/>
      <c r="K32" s="50"/>
    </row>
    <row r="33" spans="1:11" ht="25.5">
      <c r="A33" s="64">
        <v>45</v>
      </c>
      <c r="B33" s="65" t="s">
        <v>69</v>
      </c>
      <c r="C33" s="49">
        <f t="shared" si="1"/>
        <v>220000</v>
      </c>
      <c r="D33" s="67"/>
      <c r="E33" s="67"/>
      <c r="F33" s="67">
        <v>220000</v>
      </c>
      <c r="G33" s="67"/>
      <c r="H33" s="67"/>
      <c r="I33" s="67"/>
      <c r="J33" s="67">
        <v>220000</v>
      </c>
      <c r="K33" s="67">
        <v>220000</v>
      </c>
    </row>
    <row r="34" spans="1:11" ht="12.75">
      <c r="A34" s="46">
        <v>451</v>
      </c>
      <c r="B34" s="62" t="s">
        <v>70</v>
      </c>
      <c r="C34" s="49">
        <f t="shared" si="1"/>
        <v>150000</v>
      </c>
      <c r="D34" s="50"/>
      <c r="E34" s="50"/>
      <c r="F34" s="50">
        <v>150000</v>
      </c>
      <c r="G34" s="50"/>
      <c r="H34" s="50"/>
      <c r="I34" s="50"/>
      <c r="J34" s="50"/>
      <c r="K34" s="50"/>
    </row>
    <row r="35" spans="1:11" ht="25.5">
      <c r="A35" s="46">
        <v>452</v>
      </c>
      <c r="B35" s="62" t="s">
        <v>71</v>
      </c>
      <c r="C35" s="49">
        <f t="shared" si="1"/>
        <v>20000</v>
      </c>
      <c r="D35" s="49"/>
      <c r="E35" s="50"/>
      <c r="F35" s="50">
        <v>20000</v>
      </c>
      <c r="G35" s="50"/>
      <c r="H35" s="50"/>
      <c r="I35" s="50"/>
      <c r="J35" s="50"/>
      <c r="K35" s="50"/>
    </row>
    <row r="36" spans="1:11" ht="12.75">
      <c r="A36" s="46">
        <v>453</v>
      </c>
      <c r="B36" s="62" t="s">
        <v>72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68">
        <v>454</v>
      </c>
      <c r="B37" s="69" t="s">
        <v>73</v>
      </c>
      <c r="C37" s="49">
        <f t="shared" si="1"/>
        <v>50000</v>
      </c>
      <c r="D37" s="70"/>
      <c r="E37" s="71"/>
      <c r="F37" s="71">
        <v>50000</v>
      </c>
      <c r="G37" s="71"/>
      <c r="H37" s="71"/>
      <c r="I37" s="71"/>
      <c r="J37" s="71"/>
      <c r="K37" s="71"/>
    </row>
    <row r="38" spans="1:11" ht="12.75">
      <c r="A38" s="68">
        <v>5</v>
      </c>
      <c r="B38" s="69" t="s">
        <v>74</v>
      </c>
      <c r="C38" s="49">
        <f>SUM(D38+E38+F38+G38+H38)</f>
        <v>42000</v>
      </c>
      <c r="D38" s="70"/>
      <c r="E38" s="70">
        <v>42000</v>
      </c>
      <c r="F38" s="70"/>
      <c r="G38" s="70"/>
      <c r="H38" s="70"/>
      <c r="I38" s="70"/>
      <c r="J38" s="70">
        <v>42000</v>
      </c>
      <c r="K38" s="70">
        <v>42000</v>
      </c>
    </row>
    <row r="39" spans="1:11" ht="12.75">
      <c r="A39" s="68">
        <v>54</v>
      </c>
      <c r="B39" s="69" t="s">
        <v>74</v>
      </c>
      <c r="C39" s="49">
        <f aca="true" t="shared" si="2" ref="C39:C54">SUM(D39+E39+F39+G39+H39)</f>
        <v>42000</v>
      </c>
      <c r="D39" s="70"/>
      <c r="E39" s="71">
        <v>42000</v>
      </c>
      <c r="F39" s="71"/>
      <c r="G39" s="71"/>
      <c r="H39" s="71"/>
      <c r="I39" s="71"/>
      <c r="J39" s="71">
        <v>42000</v>
      </c>
      <c r="K39" s="71">
        <v>42000</v>
      </c>
    </row>
    <row r="40" spans="1:11" ht="12.75">
      <c r="A40" s="68">
        <v>544</v>
      </c>
      <c r="B40" s="69" t="s">
        <v>74</v>
      </c>
      <c r="C40" s="49">
        <f t="shared" si="2"/>
        <v>42000</v>
      </c>
      <c r="D40" s="70"/>
      <c r="E40" s="70">
        <v>42000</v>
      </c>
      <c r="F40" s="70"/>
      <c r="G40" s="70"/>
      <c r="H40" s="70"/>
      <c r="I40" s="70"/>
      <c r="J40" s="70"/>
      <c r="K40" s="70"/>
    </row>
    <row r="41" spans="1:11" ht="12.75">
      <c r="A41" s="68">
        <v>92</v>
      </c>
      <c r="B41" s="69" t="s">
        <v>78</v>
      </c>
      <c r="C41" s="49">
        <f>SUM(D41+E41+F41+G41+H41+I41)</f>
        <v>18029051</v>
      </c>
      <c r="D41" s="70"/>
      <c r="E41" s="71"/>
      <c r="F41" s="71"/>
      <c r="G41" s="71"/>
      <c r="H41" s="71"/>
      <c r="I41" s="71">
        <f>I42</f>
        <v>18029051</v>
      </c>
      <c r="J41" s="71">
        <v>18029051</v>
      </c>
      <c r="K41" s="71">
        <v>18029050</v>
      </c>
    </row>
    <row r="42" spans="1:11" ht="12.75">
      <c r="A42" s="72">
        <v>922</v>
      </c>
      <c r="B42" s="73" t="s">
        <v>79</v>
      </c>
      <c r="C42" s="49">
        <f>SUM(D42+E42+F42+G42+H42+I42)</f>
        <v>18029051</v>
      </c>
      <c r="D42" s="74"/>
      <c r="E42" s="75"/>
      <c r="F42" s="75"/>
      <c r="G42" s="75"/>
      <c r="H42" s="75"/>
      <c r="I42" s="75">
        <v>18029051</v>
      </c>
      <c r="J42" s="75"/>
      <c r="K42" s="75"/>
    </row>
    <row r="43" spans="1:11" ht="38.25">
      <c r="A43" s="76" t="s">
        <v>40</v>
      </c>
      <c r="B43" s="77" t="s">
        <v>52</v>
      </c>
      <c r="C43" s="78">
        <v>200000</v>
      </c>
      <c r="D43" s="78"/>
      <c r="E43" s="79"/>
      <c r="F43" s="79"/>
      <c r="G43" s="79"/>
      <c r="H43" s="79"/>
      <c r="I43" s="79"/>
      <c r="J43" s="78"/>
      <c r="K43" s="78"/>
    </row>
    <row r="44" spans="1:11" ht="12.75">
      <c r="A44" s="68">
        <v>3</v>
      </c>
      <c r="B44" s="69" t="s">
        <v>21</v>
      </c>
      <c r="C44" s="49">
        <v>200000</v>
      </c>
      <c r="D44" s="71"/>
      <c r="E44" s="75"/>
      <c r="F44" s="75"/>
      <c r="G44" s="75"/>
      <c r="H44" s="75"/>
      <c r="I44" s="75"/>
      <c r="J44" s="71">
        <v>200000</v>
      </c>
      <c r="K44" s="71">
        <v>200000</v>
      </c>
    </row>
    <row r="45" spans="1:11" ht="12.75">
      <c r="A45" s="68">
        <v>31</v>
      </c>
      <c r="B45" s="69" t="s">
        <v>22</v>
      </c>
      <c r="C45" s="49">
        <v>200000</v>
      </c>
      <c r="D45" s="71"/>
      <c r="E45" s="75"/>
      <c r="F45" s="75"/>
      <c r="G45" s="75"/>
      <c r="H45" s="75"/>
      <c r="I45" s="75"/>
      <c r="J45" s="71">
        <v>200000</v>
      </c>
      <c r="K45" s="71">
        <v>200000</v>
      </c>
    </row>
    <row r="46" spans="1:11" ht="12.75">
      <c r="A46" s="68">
        <v>311</v>
      </c>
      <c r="B46" s="69" t="s">
        <v>23</v>
      </c>
      <c r="C46" s="49">
        <v>171674</v>
      </c>
      <c r="D46" s="71"/>
      <c r="E46" s="75"/>
      <c r="F46" s="75"/>
      <c r="G46" s="75"/>
      <c r="H46" s="75"/>
      <c r="I46" s="75"/>
      <c r="J46" s="75"/>
      <c r="K46" s="75"/>
    </row>
    <row r="47" spans="1:11" ht="12.75">
      <c r="A47" s="68">
        <v>313</v>
      </c>
      <c r="B47" s="69" t="s">
        <v>25</v>
      </c>
      <c r="C47" s="49">
        <v>28326</v>
      </c>
      <c r="D47" s="71"/>
      <c r="E47" s="75"/>
      <c r="F47" s="75"/>
      <c r="G47" s="75"/>
      <c r="H47" s="75"/>
      <c r="I47" s="75"/>
      <c r="J47" s="75"/>
      <c r="K47" s="75"/>
    </row>
    <row r="48" spans="1:11" ht="27.75" customHeight="1">
      <c r="A48" s="80" t="s">
        <v>40</v>
      </c>
      <c r="B48" s="81" t="s">
        <v>53</v>
      </c>
      <c r="C48" s="85">
        <v>2588705</v>
      </c>
      <c r="D48" s="82"/>
      <c r="E48" s="83"/>
      <c r="F48" s="83"/>
      <c r="G48" s="83"/>
      <c r="H48" s="84"/>
      <c r="I48" s="84"/>
      <c r="J48" s="85"/>
      <c r="K48" s="85"/>
    </row>
    <row r="49" spans="1:11" ht="12.75">
      <c r="A49" s="46">
        <v>3</v>
      </c>
      <c r="B49" s="62" t="s">
        <v>21</v>
      </c>
      <c r="C49" s="49">
        <v>1088705</v>
      </c>
      <c r="D49" s="86"/>
      <c r="E49" s="75"/>
      <c r="F49" s="75"/>
      <c r="G49" s="75"/>
      <c r="H49" s="75"/>
      <c r="I49" s="75"/>
      <c r="J49" s="67">
        <v>1088705</v>
      </c>
      <c r="K49" s="67">
        <v>1088705</v>
      </c>
    </row>
    <row r="50" spans="1:11" ht="12.75">
      <c r="A50" s="46">
        <v>32</v>
      </c>
      <c r="B50" s="62" t="s">
        <v>26</v>
      </c>
      <c r="C50" s="49">
        <v>1088705</v>
      </c>
      <c r="D50" s="86"/>
      <c r="E50" s="75"/>
      <c r="F50" s="75"/>
      <c r="G50" s="75"/>
      <c r="H50" s="75"/>
      <c r="I50" s="75"/>
      <c r="J50" s="71">
        <v>1088705</v>
      </c>
      <c r="K50" s="71">
        <v>1088705</v>
      </c>
    </row>
    <row r="51" spans="1:11" ht="12.75">
      <c r="A51" s="46">
        <v>323</v>
      </c>
      <c r="B51" s="62" t="s">
        <v>29</v>
      </c>
      <c r="C51" s="49">
        <v>1088705</v>
      </c>
      <c r="D51" s="86"/>
      <c r="E51" s="75"/>
      <c r="F51" s="75"/>
      <c r="G51" s="75"/>
      <c r="H51" s="75"/>
      <c r="I51" s="75"/>
      <c r="J51" s="75"/>
      <c r="K51" s="75"/>
    </row>
    <row r="52" spans="1:11" ht="12.75">
      <c r="A52" s="64">
        <v>4</v>
      </c>
      <c r="B52" s="62" t="s">
        <v>34</v>
      </c>
      <c r="C52" s="49">
        <v>1500000</v>
      </c>
      <c r="D52" s="87"/>
      <c r="E52" s="87"/>
      <c r="F52" s="87"/>
      <c r="G52" s="87"/>
      <c r="H52" s="67"/>
      <c r="I52" s="67"/>
      <c r="J52" s="67">
        <v>1500000</v>
      </c>
      <c r="K52" s="67">
        <v>1500000</v>
      </c>
    </row>
    <row r="53" spans="1:11" ht="25.5">
      <c r="A53" s="64">
        <v>42</v>
      </c>
      <c r="B53" s="62" t="s">
        <v>35</v>
      </c>
      <c r="C53" s="49">
        <v>1500000</v>
      </c>
      <c r="D53" s="87"/>
      <c r="E53" s="67"/>
      <c r="F53" s="67"/>
      <c r="G53" s="67"/>
      <c r="H53" s="67"/>
      <c r="I53" s="67"/>
      <c r="J53" s="67">
        <v>1500000</v>
      </c>
      <c r="K53" s="67">
        <v>1500000</v>
      </c>
    </row>
    <row r="54" spans="1:11" ht="12.75">
      <c r="A54" s="46">
        <v>422</v>
      </c>
      <c r="B54" s="62" t="s">
        <v>33</v>
      </c>
      <c r="C54" s="49">
        <v>150000</v>
      </c>
      <c r="D54" s="86"/>
      <c r="E54" s="75"/>
      <c r="F54" s="75"/>
      <c r="G54" s="75"/>
      <c r="H54" s="75"/>
      <c r="I54" s="75"/>
      <c r="J54" s="75"/>
      <c r="K54" s="75"/>
    </row>
    <row r="55" spans="1:11" ht="12.75">
      <c r="A55" s="33"/>
      <c r="B55" s="34"/>
      <c r="C55" s="24"/>
      <c r="D55" s="24"/>
      <c r="E55" s="24"/>
      <c r="F55" s="24"/>
      <c r="G55" s="24"/>
      <c r="H55" s="24"/>
      <c r="I55" s="24"/>
      <c r="J55" s="3"/>
      <c r="K55" s="3"/>
    </row>
    <row r="56" spans="1:11" ht="12.75">
      <c r="A56" s="32"/>
      <c r="B56" s="5"/>
      <c r="C56" s="22"/>
      <c r="D56" s="22"/>
      <c r="E56" s="22"/>
      <c r="F56" s="22"/>
      <c r="G56" s="22"/>
      <c r="H56" s="22"/>
      <c r="I56" s="174" t="s">
        <v>86</v>
      </c>
      <c r="J56" s="174"/>
      <c r="K56" s="174"/>
    </row>
    <row r="57" spans="1:11" ht="12.75">
      <c r="A57" s="33"/>
      <c r="B57" s="5"/>
      <c r="C57" s="22"/>
      <c r="D57" s="22"/>
      <c r="E57" s="22"/>
      <c r="F57" s="22"/>
      <c r="G57" s="22"/>
      <c r="H57" s="22"/>
      <c r="I57" s="174" t="s">
        <v>87</v>
      </c>
      <c r="J57" s="174"/>
      <c r="K57" s="174"/>
    </row>
    <row r="58" spans="1:11" ht="12.75">
      <c r="A58" s="36"/>
      <c r="B58" s="34"/>
      <c r="C58" s="24"/>
      <c r="D58" s="24"/>
      <c r="E58" s="24"/>
      <c r="F58" s="24"/>
      <c r="G58" s="24"/>
      <c r="H58" s="24"/>
      <c r="I58" s="138"/>
      <c r="J58" s="139"/>
      <c r="K58" s="139"/>
    </row>
    <row r="59" spans="1:11" ht="12.75">
      <c r="A59" s="33"/>
      <c r="B59" s="34"/>
      <c r="C59" s="24"/>
      <c r="D59" s="24"/>
      <c r="E59" s="24"/>
      <c r="F59" s="24"/>
      <c r="G59" s="24"/>
      <c r="H59" s="24"/>
      <c r="I59" s="24"/>
      <c r="J59" s="3"/>
      <c r="K59" s="3"/>
    </row>
    <row r="60" spans="1:11" ht="12.75">
      <c r="A60" s="33"/>
      <c r="B60" s="34"/>
      <c r="C60" s="24"/>
      <c r="D60" s="24"/>
      <c r="E60" s="24"/>
      <c r="F60" s="24"/>
      <c r="G60" s="24"/>
      <c r="H60" s="24"/>
      <c r="I60" s="24"/>
      <c r="J60" s="3"/>
      <c r="K60" s="3"/>
    </row>
    <row r="61" spans="1:9" ht="12.75">
      <c r="A61" s="32"/>
      <c r="B61" s="5"/>
      <c r="C61" s="22"/>
      <c r="D61" s="22"/>
      <c r="E61" s="22"/>
      <c r="F61" s="22"/>
      <c r="G61" s="22"/>
      <c r="H61" s="22"/>
      <c r="I61" s="22"/>
    </row>
    <row r="62" spans="1:9" ht="12.75">
      <c r="A62" s="32"/>
      <c r="B62" s="5"/>
      <c r="C62" s="22"/>
      <c r="D62" s="22"/>
      <c r="E62" s="22"/>
      <c r="F62" s="22"/>
      <c r="G62" s="22"/>
      <c r="H62" s="22"/>
      <c r="I62" s="22"/>
    </row>
    <row r="63" spans="1:9" ht="12.75">
      <c r="A63" s="32"/>
      <c r="B63" s="5"/>
      <c r="C63" s="22"/>
      <c r="D63" s="22"/>
      <c r="E63" s="22"/>
      <c r="F63" s="22"/>
      <c r="G63" s="22"/>
      <c r="H63" s="22"/>
      <c r="I63" s="22"/>
    </row>
    <row r="64" spans="1:11" ht="12.75">
      <c r="A64" s="33"/>
      <c r="B64" s="34"/>
      <c r="C64" s="24"/>
      <c r="D64" s="24"/>
      <c r="E64" s="24"/>
      <c r="F64" s="24"/>
      <c r="G64" s="24"/>
      <c r="H64" s="24"/>
      <c r="I64" s="24"/>
      <c r="J64" s="3"/>
      <c r="K64" s="3"/>
    </row>
    <row r="65" spans="1:9" ht="12.75">
      <c r="A65" s="32"/>
      <c r="B65" s="5"/>
      <c r="C65" s="22"/>
      <c r="D65" s="22"/>
      <c r="E65" s="22"/>
      <c r="F65" s="22"/>
      <c r="G65" s="22"/>
      <c r="H65" s="22"/>
      <c r="I65" s="22"/>
    </row>
    <row r="66" spans="1:9" ht="12.75">
      <c r="A66" s="32"/>
      <c r="B66" s="5"/>
      <c r="C66" s="22"/>
      <c r="D66" s="22"/>
      <c r="E66" s="22"/>
      <c r="F66" s="22"/>
      <c r="G66" s="22"/>
      <c r="H66" s="22"/>
      <c r="I66" s="22"/>
    </row>
    <row r="67" spans="1:9" ht="12.75">
      <c r="A67" s="32"/>
      <c r="B67" s="5"/>
      <c r="C67" s="22"/>
      <c r="D67" s="22"/>
      <c r="E67" s="22"/>
      <c r="F67" s="22"/>
      <c r="G67" s="22"/>
      <c r="H67" s="22"/>
      <c r="I67" s="22"/>
    </row>
    <row r="68" spans="1:11" ht="12.75">
      <c r="A68" s="33"/>
      <c r="B68" s="34"/>
      <c r="C68" s="24"/>
      <c r="D68" s="24"/>
      <c r="E68" s="24"/>
      <c r="F68" s="24"/>
      <c r="G68" s="24"/>
      <c r="H68" s="24"/>
      <c r="I68" s="24"/>
      <c r="J68" s="3"/>
      <c r="K68" s="3"/>
    </row>
    <row r="69" spans="1:9" ht="12.75">
      <c r="A69" s="32"/>
      <c r="B69" s="5"/>
      <c r="C69" s="22"/>
      <c r="D69" s="22"/>
      <c r="E69" s="22"/>
      <c r="F69" s="22"/>
      <c r="G69" s="22"/>
      <c r="H69" s="22"/>
      <c r="I69" s="22"/>
    </row>
    <row r="70" spans="1:11" ht="12.75">
      <c r="A70" s="33"/>
      <c r="B70" s="34"/>
      <c r="C70" s="24"/>
      <c r="D70" s="24"/>
      <c r="E70" s="24"/>
      <c r="F70" s="24"/>
      <c r="G70" s="24"/>
      <c r="H70" s="24"/>
      <c r="I70" s="24"/>
      <c r="J70" s="3"/>
      <c r="K70" s="3"/>
    </row>
    <row r="71" spans="1:11" ht="12.75">
      <c r="A71" s="33"/>
      <c r="B71" s="34"/>
      <c r="C71" s="24"/>
      <c r="D71" s="24"/>
      <c r="E71" s="24"/>
      <c r="F71" s="24"/>
      <c r="G71" s="24"/>
      <c r="H71" s="24"/>
      <c r="I71" s="24"/>
      <c r="J71" s="3"/>
      <c r="K71" s="3"/>
    </row>
    <row r="72" spans="1:9" ht="12.75">
      <c r="A72" s="32"/>
      <c r="B72" s="5"/>
      <c r="C72" s="22"/>
      <c r="D72" s="22"/>
      <c r="E72" s="22"/>
      <c r="F72" s="22"/>
      <c r="G72" s="22"/>
      <c r="H72" s="22"/>
      <c r="I72" s="22"/>
    </row>
    <row r="73" spans="1:9" ht="12.75">
      <c r="A73" s="32"/>
      <c r="B73" s="5"/>
      <c r="C73" s="22"/>
      <c r="D73" s="22"/>
      <c r="E73" s="22"/>
      <c r="F73" s="22"/>
      <c r="G73" s="22"/>
      <c r="H73" s="22"/>
      <c r="I73" s="22"/>
    </row>
    <row r="74" spans="1:9" ht="12.75">
      <c r="A74" s="33"/>
      <c r="B74" s="5"/>
      <c r="C74" s="22"/>
      <c r="D74" s="22"/>
      <c r="E74" s="22"/>
      <c r="F74" s="22"/>
      <c r="G74" s="22"/>
      <c r="H74" s="22"/>
      <c r="I74" s="22"/>
    </row>
    <row r="75" spans="1:11" ht="12.75">
      <c r="A75" s="36"/>
      <c r="B75" s="34"/>
      <c r="C75" s="24"/>
      <c r="D75" s="24"/>
      <c r="E75" s="24"/>
      <c r="F75" s="24"/>
      <c r="G75" s="24"/>
      <c r="H75" s="24"/>
      <c r="I75" s="24"/>
      <c r="J75" s="3"/>
      <c r="K75" s="3"/>
    </row>
    <row r="76" spans="1:11" ht="12.75">
      <c r="A76" s="33"/>
      <c r="B76" s="34"/>
      <c r="C76" s="24"/>
      <c r="D76" s="24"/>
      <c r="E76" s="24"/>
      <c r="F76" s="24"/>
      <c r="G76" s="24"/>
      <c r="H76" s="24"/>
      <c r="I76" s="24"/>
      <c r="J76" s="3"/>
      <c r="K76" s="3"/>
    </row>
    <row r="77" spans="1:11" ht="12.75">
      <c r="A77" s="33"/>
      <c r="B77" s="34"/>
      <c r="C77" s="24"/>
      <c r="D77" s="24"/>
      <c r="E77" s="24"/>
      <c r="F77" s="24"/>
      <c r="G77" s="24"/>
      <c r="H77" s="24"/>
      <c r="I77" s="24"/>
      <c r="J77" s="3"/>
      <c r="K77" s="3"/>
    </row>
    <row r="78" spans="1:9" ht="12.75">
      <c r="A78" s="32"/>
      <c r="B78" s="5"/>
      <c r="C78" s="22"/>
      <c r="D78" s="22"/>
      <c r="E78" s="22"/>
      <c r="F78" s="22"/>
      <c r="G78" s="22"/>
      <c r="H78" s="22"/>
      <c r="I78" s="22"/>
    </row>
    <row r="79" spans="1:9" ht="12.75">
      <c r="A79" s="32"/>
      <c r="B79" s="5"/>
      <c r="C79" s="22"/>
      <c r="D79" s="22"/>
      <c r="E79" s="22"/>
      <c r="F79" s="22"/>
      <c r="G79" s="22"/>
      <c r="H79" s="22"/>
      <c r="I79" s="22"/>
    </row>
    <row r="80" spans="1:9" ht="12.75">
      <c r="A80" s="32"/>
      <c r="B80" s="5"/>
      <c r="C80" s="22"/>
      <c r="D80" s="22"/>
      <c r="E80" s="22"/>
      <c r="F80" s="22"/>
      <c r="G80" s="22"/>
      <c r="H80" s="22"/>
      <c r="I80" s="22"/>
    </row>
    <row r="81" spans="1:11" ht="12.75">
      <c r="A81" s="33"/>
      <c r="B81" s="34"/>
      <c r="C81" s="24"/>
      <c r="D81" s="24"/>
      <c r="E81" s="24"/>
      <c r="F81" s="24"/>
      <c r="G81" s="24"/>
      <c r="H81" s="24"/>
      <c r="I81" s="24"/>
      <c r="J81" s="3"/>
      <c r="K81" s="3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9" ht="12.75">
      <c r="A84" s="32"/>
      <c r="B84" s="5"/>
      <c r="C84" s="22"/>
      <c r="D84" s="22"/>
      <c r="E84" s="22"/>
      <c r="F84" s="22"/>
      <c r="G84" s="22"/>
      <c r="H84" s="22"/>
      <c r="I84" s="22"/>
    </row>
    <row r="85" spans="1:9" ht="12.75">
      <c r="A85" s="32"/>
      <c r="B85" s="5"/>
      <c r="C85" s="22"/>
      <c r="D85" s="22"/>
      <c r="E85" s="22"/>
      <c r="F85" s="22"/>
      <c r="G85" s="22"/>
      <c r="H85" s="22"/>
      <c r="I85" s="22"/>
    </row>
    <row r="86" spans="1:11" ht="12.75">
      <c r="A86" s="33"/>
      <c r="B86" s="34"/>
      <c r="C86" s="24"/>
      <c r="D86" s="24"/>
      <c r="E86" s="24"/>
      <c r="F86" s="24"/>
      <c r="G86" s="24"/>
      <c r="H86" s="24"/>
      <c r="I86" s="24"/>
      <c r="J86" s="3"/>
      <c r="K86" s="3"/>
    </row>
    <row r="87" spans="1:9" ht="12.75">
      <c r="A87" s="32"/>
      <c r="B87" s="5"/>
      <c r="C87" s="22"/>
      <c r="D87" s="22"/>
      <c r="E87" s="22"/>
      <c r="F87" s="22"/>
      <c r="G87" s="22"/>
      <c r="H87" s="22"/>
      <c r="I87" s="22"/>
    </row>
    <row r="88" spans="1:11" ht="12.75">
      <c r="A88" s="33"/>
      <c r="B88" s="34"/>
      <c r="C88" s="24"/>
      <c r="D88" s="24"/>
      <c r="E88" s="24"/>
      <c r="F88" s="24"/>
      <c r="G88" s="24"/>
      <c r="H88" s="24"/>
      <c r="I88" s="24"/>
      <c r="J88" s="3"/>
      <c r="K88" s="3"/>
    </row>
    <row r="89" spans="1:9" ht="12.75">
      <c r="A89" s="32"/>
      <c r="B89" s="5"/>
      <c r="C89" s="22"/>
      <c r="D89" s="22"/>
      <c r="E89" s="22"/>
      <c r="F89" s="22"/>
      <c r="G89" s="22"/>
      <c r="H89" s="22"/>
      <c r="I89" s="22"/>
    </row>
    <row r="90" spans="1:11" ht="12.75">
      <c r="A90" s="33"/>
      <c r="B90" s="34"/>
      <c r="C90" s="24"/>
      <c r="D90" s="24"/>
      <c r="E90" s="24"/>
      <c r="F90" s="24"/>
      <c r="G90" s="24"/>
      <c r="H90" s="24"/>
      <c r="I90" s="24"/>
      <c r="J90" s="3"/>
      <c r="K90" s="3"/>
    </row>
    <row r="91" spans="1:11" ht="12.75">
      <c r="A91" s="33"/>
      <c r="B91" s="34"/>
      <c r="C91" s="24"/>
      <c r="D91" s="24"/>
      <c r="E91" s="24"/>
      <c r="F91" s="24"/>
      <c r="G91" s="24"/>
      <c r="H91" s="24"/>
      <c r="I91" s="24"/>
      <c r="J91" s="3"/>
      <c r="K91" s="3"/>
    </row>
    <row r="92" spans="1:9" ht="12.75">
      <c r="A92" s="32"/>
      <c r="B92" s="5"/>
      <c r="C92" s="22"/>
      <c r="D92" s="22"/>
      <c r="E92" s="22"/>
      <c r="F92" s="22"/>
      <c r="G92" s="22"/>
      <c r="H92" s="22"/>
      <c r="I92" s="22"/>
    </row>
    <row r="93" spans="1:9" ht="12.75">
      <c r="A93" s="32"/>
      <c r="B93" s="5"/>
      <c r="C93" s="22"/>
      <c r="D93" s="22"/>
      <c r="E93" s="22"/>
      <c r="F93" s="22"/>
      <c r="G93" s="22"/>
      <c r="H93" s="22"/>
      <c r="I93" s="22"/>
    </row>
    <row r="94" spans="1:9" ht="12.75">
      <c r="A94" s="33"/>
      <c r="B94" s="5"/>
      <c r="C94" s="22"/>
      <c r="D94" s="22"/>
      <c r="E94" s="22"/>
      <c r="F94" s="22"/>
      <c r="G94" s="22"/>
      <c r="H94" s="22"/>
      <c r="I94" s="22"/>
    </row>
    <row r="95" spans="1:11" ht="12.75">
      <c r="A95" s="36"/>
      <c r="B95" s="34"/>
      <c r="C95" s="24"/>
      <c r="D95" s="24"/>
      <c r="E95" s="24"/>
      <c r="F95" s="24"/>
      <c r="G95" s="24"/>
      <c r="H95" s="24"/>
      <c r="I95" s="24"/>
      <c r="J95" s="3"/>
      <c r="K95" s="3"/>
    </row>
    <row r="96" spans="1:11" ht="12.75">
      <c r="A96" s="33"/>
      <c r="B96" s="34"/>
      <c r="C96" s="24"/>
      <c r="D96" s="24"/>
      <c r="E96" s="24"/>
      <c r="F96" s="24"/>
      <c r="G96" s="24"/>
      <c r="H96" s="24"/>
      <c r="I96" s="24"/>
      <c r="J96" s="3"/>
      <c r="K96" s="3"/>
    </row>
    <row r="97" spans="1:11" ht="12.75">
      <c r="A97" s="33"/>
      <c r="B97" s="34"/>
      <c r="C97" s="24"/>
      <c r="D97" s="24"/>
      <c r="E97" s="24"/>
      <c r="F97" s="24"/>
      <c r="G97" s="24"/>
      <c r="H97" s="24"/>
      <c r="I97" s="24"/>
      <c r="J97" s="3"/>
      <c r="K97" s="3"/>
    </row>
    <row r="98" spans="1:9" ht="12.75">
      <c r="A98" s="32"/>
      <c r="B98" s="5"/>
      <c r="C98" s="22"/>
      <c r="D98" s="22"/>
      <c r="E98" s="22"/>
      <c r="F98" s="22"/>
      <c r="G98" s="22"/>
      <c r="H98" s="22"/>
      <c r="I98" s="22"/>
    </row>
    <row r="99" spans="1:9" ht="12.75">
      <c r="A99" s="32"/>
      <c r="B99" s="5"/>
      <c r="C99" s="22"/>
      <c r="D99" s="22"/>
      <c r="E99" s="22"/>
      <c r="F99" s="22"/>
      <c r="G99" s="22"/>
      <c r="H99" s="22"/>
      <c r="I99" s="22"/>
    </row>
    <row r="100" spans="1:9" ht="12.75">
      <c r="A100" s="32"/>
      <c r="B100" s="5"/>
      <c r="C100" s="22"/>
      <c r="D100" s="22"/>
      <c r="E100" s="22"/>
      <c r="F100" s="22"/>
      <c r="G100" s="22"/>
      <c r="H100" s="22"/>
      <c r="I100" s="22"/>
    </row>
    <row r="101" spans="1:11" ht="12.75">
      <c r="A101" s="33"/>
      <c r="B101" s="34"/>
      <c r="C101" s="24"/>
      <c r="D101" s="24"/>
      <c r="E101" s="24"/>
      <c r="F101" s="24"/>
      <c r="G101" s="24"/>
      <c r="H101" s="24"/>
      <c r="I101" s="24"/>
      <c r="J101" s="3"/>
      <c r="K101" s="3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9" ht="12.75">
      <c r="A103" s="32"/>
      <c r="B103" s="5"/>
      <c r="C103" s="22"/>
      <c r="D103" s="22"/>
      <c r="E103" s="22"/>
      <c r="F103" s="22"/>
      <c r="G103" s="22"/>
      <c r="H103" s="22"/>
      <c r="I103" s="22"/>
    </row>
    <row r="104" spans="1:9" ht="12.75">
      <c r="A104" s="32"/>
      <c r="B104" s="5"/>
      <c r="C104" s="22"/>
      <c r="D104" s="22"/>
      <c r="E104" s="22"/>
      <c r="F104" s="22"/>
      <c r="G104" s="22"/>
      <c r="H104" s="22"/>
      <c r="I104" s="22"/>
    </row>
    <row r="105" spans="1:9" ht="12.75">
      <c r="A105" s="32"/>
      <c r="B105" s="5"/>
      <c r="C105" s="22"/>
      <c r="D105" s="22"/>
      <c r="E105" s="22"/>
      <c r="F105" s="22"/>
      <c r="G105" s="22"/>
      <c r="H105" s="22"/>
      <c r="I105" s="22"/>
    </row>
    <row r="106" spans="1:11" ht="12.75">
      <c r="A106" s="33"/>
      <c r="B106" s="34"/>
      <c r="C106" s="24"/>
      <c r="D106" s="24"/>
      <c r="E106" s="24"/>
      <c r="F106" s="24"/>
      <c r="G106" s="24"/>
      <c r="H106" s="24"/>
      <c r="I106" s="24"/>
      <c r="J106" s="3"/>
      <c r="K106" s="3"/>
    </row>
    <row r="107" spans="1:9" ht="12.75">
      <c r="A107" s="32"/>
      <c r="B107" s="5"/>
      <c r="C107" s="22"/>
      <c r="D107" s="22"/>
      <c r="E107" s="22"/>
      <c r="F107" s="22"/>
      <c r="G107" s="22"/>
      <c r="H107" s="22"/>
      <c r="I107" s="22"/>
    </row>
    <row r="108" spans="1:11" ht="12.75">
      <c r="A108" s="33"/>
      <c r="B108" s="34"/>
      <c r="C108" s="24"/>
      <c r="D108" s="24"/>
      <c r="E108" s="24"/>
      <c r="F108" s="24"/>
      <c r="G108" s="24"/>
      <c r="H108" s="24"/>
      <c r="I108" s="24"/>
      <c r="J108" s="3"/>
      <c r="K108" s="3"/>
    </row>
    <row r="109" spans="1:11" ht="12.75">
      <c r="A109" s="33"/>
      <c r="B109" s="34"/>
      <c r="C109" s="24"/>
      <c r="D109" s="24"/>
      <c r="E109" s="24"/>
      <c r="F109" s="24"/>
      <c r="G109" s="24"/>
      <c r="H109" s="24"/>
      <c r="I109" s="24"/>
      <c r="J109" s="3"/>
      <c r="K109" s="3"/>
    </row>
    <row r="110" spans="1:9" ht="12.75">
      <c r="A110" s="32"/>
      <c r="B110" s="5"/>
      <c r="C110" s="22"/>
      <c r="D110" s="22"/>
      <c r="E110" s="22"/>
      <c r="F110" s="22"/>
      <c r="G110" s="22"/>
      <c r="H110" s="22"/>
      <c r="I110" s="22"/>
    </row>
    <row r="111" spans="1:11" ht="12.75">
      <c r="A111" s="33"/>
      <c r="B111" s="34"/>
      <c r="C111" s="24"/>
      <c r="D111" s="24"/>
      <c r="E111" s="24"/>
      <c r="F111" s="24"/>
      <c r="G111" s="24"/>
      <c r="H111" s="24"/>
      <c r="I111" s="24"/>
      <c r="J111" s="3"/>
      <c r="K111" s="3"/>
    </row>
    <row r="112" spans="1:9" ht="12.75">
      <c r="A112" s="32"/>
      <c r="B112" s="5"/>
      <c r="C112" s="22"/>
      <c r="D112" s="22"/>
      <c r="E112" s="22"/>
      <c r="F112" s="22"/>
      <c r="G112" s="22"/>
      <c r="H112" s="22"/>
      <c r="I112" s="22"/>
    </row>
    <row r="113" spans="1:9" ht="12.75">
      <c r="A113" s="32"/>
      <c r="B113" s="5"/>
      <c r="C113" s="22"/>
      <c r="D113" s="22"/>
      <c r="E113" s="22"/>
      <c r="F113" s="22"/>
      <c r="G113" s="22"/>
      <c r="H113" s="22"/>
      <c r="I113" s="22"/>
    </row>
    <row r="114" spans="1:9" ht="12.75">
      <c r="A114" s="33"/>
      <c r="B114" s="5"/>
      <c r="C114" s="1"/>
      <c r="D114" s="1"/>
      <c r="E114" s="1"/>
      <c r="F114" s="1"/>
      <c r="G114" s="1"/>
      <c r="H114" s="1"/>
      <c r="I114" s="1"/>
    </row>
    <row r="115" spans="1:9" ht="12.75">
      <c r="A115" s="33"/>
      <c r="B115" s="5"/>
      <c r="C115" s="1"/>
      <c r="D115" s="1"/>
      <c r="E115" s="1"/>
      <c r="F115" s="1"/>
      <c r="G115" s="1"/>
      <c r="H115" s="1"/>
      <c r="I115" s="1"/>
    </row>
    <row r="116" spans="1:9" ht="12.75">
      <c r="A116" s="33"/>
      <c r="B116" s="5"/>
      <c r="C116" s="1"/>
      <c r="D116" s="1"/>
      <c r="E116" s="1"/>
      <c r="F116" s="1"/>
      <c r="G116" s="1"/>
      <c r="H116" s="1"/>
      <c r="I116" s="1"/>
    </row>
    <row r="117" spans="1:9" ht="12.75">
      <c r="A117" s="33"/>
      <c r="B117" s="5"/>
      <c r="C117" s="1"/>
      <c r="D117" s="1"/>
      <c r="E117" s="1"/>
      <c r="F117" s="1"/>
      <c r="G117" s="1"/>
      <c r="H117" s="1"/>
      <c r="I117" s="1"/>
    </row>
    <row r="118" spans="1:9" ht="12.75">
      <c r="A118" s="33"/>
      <c r="B118" s="5" t="s">
        <v>42</v>
      </c>
      <c r="C118" s="1"/>
      <c r="D118" s="1"/>
      <c r="E118" s="1"/>
      <c r="F118" s="1"/>
      <c r="G118" s="1"/>
      <c r="H118" s="1"/>
      <c r="I118" s="1"/>
    </row>
    <row r="119" spans="1:9" ht="12.75">
      <c r="A119" s="33"/>
      <c r="B119" s="5"/>
      <c r="C119" s="1"/>
      <c r="D119" s="1"/>
      <c r="E119" s="1"/>
      <c r="F119" s="1"/>
      <c r="G119" s="1"/>
      <c r="H119" s="1"/>
      <c r="I119" s="1"/>
    </row>
    <row r="120" spans="1:9" ht="12.75">
      <c r="A120" s="33"/>
      <c r="B120" s="5"/>
      <c r="C120" s="1"/>
      <c r="D120" s="1"/>
      <c r="E120" s="1"/>
      <c r="F120" s="1"/>
      <c r="G120" s="1"/>
      <c r="H120" s="1"/>
      <c r="I120" s="1"/>
    </row>
    <row r="121" spans="1:9" ht="12.75">
      <c r="A121" s="33"/>
      <c r="B121" s="5"/>
      <c r="C121" s="1"/>
      <c r="D121" s="1"/>
      <c r="E121" s="1"/>
      <c r="F121" s="1"/>
      <c r="G121" s="1"/>
      <c r="H121" s="1"/>
      <c r="I121" s="1"/>
    </row>
    <row r="122" spans="1:9" ht="12.75">
      <c r="A122" s="33"/>
      <c r="B122" s="5"/>
      <c r="C122" s="1"/>
      <c r="D122" s="1"/>
      <c r="E122" s="1"/>
      <c r="F122" s="1"/>
      <c r="G122" s="1"/>
      <c r="H122" s="1"/>
      <c r="I122" s="1"/>
    </row>
    <row r="123" spans="1:9" ht="12.75">
      <c r="A123" s="33"/>
      <c r="B123" s="5"/>
      <c r="C123" s="1"/>
      <c r="D123" s="1"/>
      <c r="E123" s="1"/>
      <c r="F123" s="1"/>
      <c r="G123" s="1"/>
      <c r="H123" s="1"/>
      <c r="I123" s="1"/>
    </row>
    <row r="124" spans="1:9" ht="12.75">
      <c r="A124" s="33"/>
      <c r="B124" s="5"/>
      <c r="C124" s="1"/>
      <c r="D124" s="1"/>
      <c r="E124" s="1"/>
      <c r="F124" s="1"/>
      <c r="G124" s="1"/>
      <c r="H124" s="1"/>
      <c r="I124" s="1"/>
    </row>
    <row r="125" spans="1:9" ht="12.75">
      <c r="A125" s="33"/>
      <c r="B125" s="5"/>
      <c r="C125" s="1"/>
      <c r="D125" s="1"/>
      <c r="E125" s="1"/>
      <c r="F125" s="1"/>
      <c r="G125" s="1"/>
      <c r="H125" s="1"/>
      <c r="I125" s="1"/>
    </row>
    <row r="126" spans="1:9" ht="12.75">
      <c r="A126" s="33"/>
      <c r="B126" s="5"/>
      <c r="C126" s="1"/>
      <c r="D126" s="1"/>
      <c r="E126" s="1"/>
      <c r="F126" s="1"/>
      <c r="G126" s="1"/>
      <c r="H126" s="1"/>
      <c r="I126" s="1"/>
    </row>
    <row r="127" spans="1:9" ht="12.75">
      <c r="A127" s="33"/>
      <c r="B127" s="5"/>
      <c r="C127" s="1"/>
      <c r="D127" s="1"/>
      <c r="E127" s="1"/>
      <c r="F127" s="1"/>
      <c r="G127" s="1"/>
      <c r="H127" s="1"/>
      <c r="I127" s="1"/>
    </row>
    <row r="128" spans="1:9" ht="12.75">
      <c r="A128" s="33"/>
      <c r="B128" s="5"/>
      <c r="C128" s="1"/>
      <c r="D128" s="1"/>
      <c r="E128" s="1"/>
      <c r="F128" s="1"/>
      <c r="G128" s="1"/>
      <c r="H128" s="1"/>
      <c r="I128" s="1"/>
    </row>
    <row r="129" spans="1:9" ht="12.75">
      <c r="A129" s="33"/>
      <c r="B129" s="5"/>
      <c r="C129" s="1"/>
      <c r="D129" s="1"/>
      <c r="E129" s="1"/>
      <c r="F129" s="1"/>
      <c r="G129" s="1"/>
      <c r="H129" s="1"/>
      <c r="I129" s="1"/>
    </row>
    <row r="130" spans="1:9" ht="12.75">
      <c r="A130" s="33"/>
      <c r="B130" s="5"/>
      <c r="C130" s="1"/>
      <c r="D130" s="1"/>
      <c r="E130" s="1"/>
      <c r="F130" s="1"/>
      <c r="G130" s="1"/>
      <c r="H130" s="1"/>
      <c r="I130" s="1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/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  <row r="245" spans="1:9" ht="12.75">
      <c r="A245" s="33"/>
      <c r="B245" s="5"/>
      <c r="C245" s="1"/>
      <c r="D245" s="1"/>
      <c r="E245" s="1"/>
      <c r="F245" s="1"/>
      <c r="G245" s="1"/>
      <c r="H245" s="1"/>
      <c r="I245" s="1"/>
    </row>
    <row r="246" spans="1:9" ht="12.75">
      <c r="A246" s="33"/>
      <c r="B246" s="5"/>
      <c r="C246" s="1"/>
      <c r="D246" s="1"/>
      <c r="E246" s="1"/>
      <c r="F246" s="1"/>
      <c r="G246" s="1"/>
      <c r="H246" s="1"/>
      <c r="I246" s="1"/>
    </row>
  </sheetData>
  <sheetProtection/>
  <mergeCells count="3">
    <mergeCell ref="A1:H1"/>
    <mergeCell ref="I56:K56"/>
    <mergeCell ref="I57:K57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2020-10-07T10:44:07Z</cp:lastPrinted>
  <dcterms:created xsi:type="dcterms:W3CDTF">2013-09-11T11:00:21Z</dcterms:created>
  <dcterms:modified xsi:type="dcterms:W3CDTF">2021-02-01T07:55:35Z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